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<sst xmlns="http://schemas.openxmlformats.org/spreadsheetml/2006/main" count="94" uniqueCount="94">
  <si>
    <t xml:space="preserve"/>
  </si>
  <si>
    <t xml:space="preserve">QDE030</t>
  </si>
  <si>
    <t xml:space="preserve">m²</t>
  </si>
  <si>
    <t xml:space="preserve">Techo plano no transitable, no ventilado, ajardinada extensiva, tipo convencional. Impermeabilización con membranas de poliolefinas, tipo monocapa.</t>
  </si>
  <si>
    <r>
      <rPr>
        <sz val="8.25"/>
        <color rgb="FF000000"/>
        <rFont val="Arial"/>
        <family val="2"/>
      </rPr>
      <t xml:space="preserve">Techo plano no transitable, no ventilado, ajardinada extensiva (ecológica), tipo convencional, pendiente del 1% al 5%. FORMACIÓN DE PENDIENTES: mediante encintado de limatesas, limahoyas y juntas con fajas para reglado de ladrillo cerámico hueco doble y capa de arcilla expandida, Arlita Dur "WEBER",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AISLAMIENTO TÉRMICO: panel rígido de poliestireno extruido, de superficie lisa y mecanizado lateral a media madera, de 50 mm de espesor, resistencia a compresión &gt;= 300 kPa; IMPERMEABILIZACIÓN: tipo monocapa, adherida, formada por una membrana impermeabilizante flexible tipo EVAC, compuesta de una doble hoja de poliolefina termoplástica con acetato de vinil etileno, con ambas caras revestidas de fibras de poliéster no tejidas, de 0,52 mm de espesor y 335 g/m², fijada al soporte en toda su superficie mediante adhesivo cementoso mejorado C2 E, y solapes fijados con adhesivo cementoso mejorado C2 E S1; CAPA DRENANTE Y RETENEDORA DE AGUA: lámina drenante y retenedora de agua de estructura nodular de polietileno de alta densidad (PEAD/HDPE), con nódulos de 20 mm de altura, formada por membrana de polietileno de alta densidad con relieve en cono truncado y perforaciones en la parte superior; CAPA FILTRANTE: geotextil no tejido sintético, termosoldado, de polipropileno-polietileno, con una resistencia a la tracción longitudinal de 16 kN/m, una resistencia a la tracción transversal de 16,5 kN/m, una apertura de cono al ensayo de perforación dinámica según ISO 13433 inferior a 18 mm, resistencia CBR a punzonamiento 2,7 kN y una masa superficial de 200 g/m²; CAPA DE PROTECCIÓN: capa de roca volcánica de 3 cm de espesor, sobre base de sustrato orgánico de 6 cm de espesor.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</si>
  <si>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</si>
  <si>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</si>
  <si>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</si>
  <si>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</si>
  <si>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</si>
  <si>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</si>
  <si>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</si>
  <si>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</si>
  <si>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</si>
  <si>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</si>
  <si>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mt01arl030u</t>
  </si>
  <si>
    <t xml:space="preserve">m³</t>
  </si>
  <si>
    <t xml:space="preserve">Arcilla expandida, Arlita Dur "WEBER",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</si>
  <si>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</si>
  <si>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</si>
  <si>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</si>
  <si>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</si>
  <si>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</si>
  <si>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contracción.</t>
  </si>
  <si>
    <t xml:space="preserve">mt08aaa010a</t>
  </si>
  <si>
    <t xml:space="preserve">m³</t>
  </si>
  <si>
    <t xml:space="preserve">Agua.</t>
  </si>
  <si>
    <t xml:space="preserve">mt01arg005a</t>
  </si>
  <si>
    <t xml:space="preserve">t</t>
  </si>
  <si>
    <t xml:space="preserve">Arena de cantera, para mortero preparado en obra.</t>
  </si>
  <si>
    <t xml:space="preserve">mt08cem000g</t>
  </si>
  <si>
    <t xml:space="preserve">kg</t>
  </si>
  <si>
    <t xml:space="preserve">Cemento gris en sacos.</t>
  </si>
  <si>
    <t xml:space="preserve">mt16pxa010abq</t>
  </si>
  <si>
    <t xml:space="preserve">m²</t>
  </si>
  <si>
    <t xml:space="preserve">Panel rígido de poliestireno extruido, de superficie lisa y mecanizado lateral a media madera, de 50 mm de espesor, resistencia a compresión &gt;= 300 kPa, resistencia térmica 1,5 m²K/W, conductividad térmica 0,033 W/(mK), Euroclase E de reacción al fuego, con código de designación XPS-EN 13164-T1-CS(10/Y)300-DS(70,90)-DLT(2)5-CC(2/1,5/50)125-WL(T)0,7-WD(V)3-FTCD1.</t>
  </si>
  <si>
    <t xml:space="preserve">mt09mcr250a</t>
  </si>
  <si>
    <t xml:space="preserve">kg</t>
  </si>
  <si>
    <t xml:space="preserve">Adhesivo cementoso mejorado, C2 E, con tiempo abierto ampliado, para la fijación de geomembranas, compuesto por cementos especiales, agregados seleccionados y resinas sintéticas.</t>
  </si>
  <si>
    <t xml:space="preserve">mt15rev011a</t>
  </si>
  <si>
    <t xml:space="preserve">m²</t>
  </si>
  <si>
    <t xml:space="preserve">Membrana impermeabilizante flexible tipo EVAC, compuesta de una doble hoja de poliolefina termoplástica con acetato de vinil etileno, con ambas caras revestidas de fibras de poliéster no tejidas, de 0,52 mm de espesor y 335 g/m².</t>
  </si>
  <si>
    <t xml:space="preserve">mt09mcr250b</t>
  </si>
  <si>
    <t xml:space="preserve">kg</t>
  </si>
  <si>
    <t xml:space="preserve">Adhesivo cementoso mejorado, C2 E S1, con tiempo abierto ampliado y gran deformabilidad, para la fijación de solapes de geomembranas, compuesto por cementos especiales, agregados seleccionados y resinas sintéticas.</t>
  </si>
  <si>
    <t xml:space="preserve">mt14gdc010v</t>
  </si>
  <si>
    <t xml:space="preserve">m²</t>
  </si>
  <si>
    <t xml:space="preserve">Lámina drenante y retenedora de agua de estructura nodular de polietileno de alta densidad (PEAD/HDPE), con nódulos de 20 mm de altura, formada por membrana de polietileno de alta densidad con relieve en cono truncado y perforaciones en la parte superior, resistencia a la compresión 180 kN/m² según ISO 604 y capacidad de drenaje 12 l/(s·m).</t>
  </si>
  <si>
    <t xml:space="preserve">mt14gsa010dg</t>
  </si>
  <si>
    <t xml:space="preserve">m²</t>
  </si>
  <si>
    <t xml:space="preserve">Geotextil no tejido sintético, termosoldado, de polipropileno-polietileno, con una resistencia a la tracción longitudinal de 16 kN/m, una resistencia a la tracción transversal de 16,5 kN/m, una apertura de cono al ensayo de perforación dinámica según ISO 13433 inferior a 18 mm, resistencia CBR a punzonamiento 2,7 kN y una masa superficial de 200 g/m².</t>
  </si>
  <si>
    <t xml:space="preserve">mt48sad010</t>
  </si>
  <si>
    <t xml:space="preserve">l</t>
  </si>
  <si>
    <t xml:space="preserve">Sustrato orgánico, para techos ajardinadas extensivas.</t>
  </si>
  <si>
    <t xml:space="preserve">mt48sad020</t>
  </si>
  <si>
    <t xml:space="preserve">kg</t>
  </si>
  <si>
    <t xml:space="preserve">Roca volcánica de distintas granulometrías, para colocar sobre el sustrato orgánico en techos ajardinadas extensivas.</t>
  </si>
  <si>
    <t xml:space="preserve">Subtotal materiales:</t>
  </si>
  <si>
    <t xml:space="preserve">Equipo</t>
  </si>
  <si>
    <t xml:space="preserve">mq06hor010</t>
  </si>
  <si>
    <t xml:space="preserve">h</t>
  </si>
  <si>
    <t xml:space="preserve">Hormigonera eléctrica con una capacidad de amasado de 160 l.</t>
  </si>
  <si>
    <t xml:space="preserve">Subtotal equipo:</t>
  </si>
  <si>
    <t xml:space="preserve">Mano de obra</t>
  </si>
  <si>
    <t xml:space="preserve">mo020</t>
  </si>
  <si>
    <t xml:space="preserve">h</t>
  </si>
  <si>
    <t xml:space="preserve">Oficial albañil.</t>
  </si>
  <si>
    <t xml:space="preserve">mo113</t>
  </si>
  <si>
    <t xml:space="preserve">h</t>
  </si>
  <si>
    <t xml:space="preserve">Ayudante de albañil.</t>
  </si>
  <si>
    <t xml:space="preserve">mo029</t>
  </si>
  <si>
    <t xml:space="preserve">h</t>
  </si>
  <si>
    <t xml:space="preserve">Oficial aplicador de membranas impermeabilizantes preelaboradas.</t>
  </si>
  <si>
    <t xml:space="preserve">mo067</t>
  </si>
  <si>
    <t xml:space="preserve">h</t>
  </si>
  <si>
    <t xml:space="preserve">Medio oficial aplicador de membranas impermeabilizantes preelaboradas.</t>
  </si>
  <si>
    <t xml:space="preserve">mo054</t>
  </si>
  <si>
    <t xml:space="preserve">h</t>
  </si>
  <si>
    <t xml:space="preserve">Oficial montador de aislantes.</t>
  </si>
  <si>
    <t xml:space="preserve">mo101</t>
  </si>
  <si>
    <t xml:space="preserve">h</t>
  </si>
  <si>
    <t xml:space="preserve">Medio oficial montador de aislantes.</t>
  </si>
  <si>
    <t xml:space="preserve">mo040</t>
  </si>
  <si>
    <t xml:space="preserve">h</t>
  </si>
  <si>
    <t xml:space="preserve">Oficial jardinero.</t>
  </si>
  <si>
    <t xml:space="preserve">mo115</t>
  </si>
  <si>
    <t xml:space="preserve">h</t>
  </si>
  <si>
    <t xml:space="preserve">Ayudante de jardinero.</t>
  </si>
  <si>
    <t xml:space="preserve">Subtotal mano de obra:</t>
  </si>
  <si>
    <t xml:space="preserve">Herramientas</t>
  </si>
  <si>
    <t xml:space="preserve">%</t>
  </si>
  <si>
    <t xml:space="preserve">Herramientas</t>
  </si>
  <si>
    <t xml:space="preserve">Coste de mantenimiento decenal: $ 10.681,21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</si>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</sst>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82" customWidth="1"/>
    <col min="4" max="4" width="106.42" customWidth="1"/>
    <col min="5" max="5" width="205.70" customWidth="1"/>
    <col min="6" max="6" width="11.73" customWidth="1"/>
    <col min="7" max="7" width="14.28" customWidth="1"/>
    <col min="8" max="8" width="11.56" customWidth="1"/>
  </cols>
  <sheetData>
    <row r="1" spans="1:1" ht="2.25" thickBot="1" customHeight="1">
      <c r="A1" s="1" t="s">
        <v>0</v>
      </c>
      <c r="B1" s="1"/>
      <c r="C1" s="1"/>
      <c r="D1" s="1"/>
      <c r="E1" s="1"/>
      <c r="F1" s="1"/>
      <c r="G1" s="1"/>
      <c r="H1" s="1"/>
    </row>
    <row r="3" spans="1:8" ht="24.00" thickBot="1" customHeight="1">
      <c r="A3" s="2" t="s">
        <v>1</v>
      </c>
      <c r="B3" s="3" t="s">
        <v>2</v>
      </c>
      <c r="C3" s="2" t="s">
        <v>3</v>
      </c>
      <c r="D3" s="2"/>
    </row>
    <row r="5" spans="1:8" ht="171.00" thickBot="1" customHeight="1">
      <c r="A5" s="5" t="s">
        <v>4</v>
      </c>
      <c r="B5" s="5"/>
      <c r="C5" s="5"/>
      <c r="D5" s="5"/>
    </row>
    <row r="8" spans="1:8" ht="24.00" thickBot="1" customHeight="1">
      <c r="A8" s="6" t="s">
        <v>5</v>
      </c>
      <c r="B8" s="6"/>
      <c r="C8" s="6" t="s">
        <v>6</v>
      </c>
      <c r="D8" s="6" t="s">
        <v>7</v>
      </c>
      <c r="E8" s="6"/>
      <c r="F8" s="7" t="s">
        <v>8</v>
      </c>
      <c r="G8" s="7" t="s">
        <v>9</v>
      </c>
      <c r="H8" s="7" t="s">
        <v>10</v>
      </c>
    </row>
    <row r="9" spans="1:8" ht="13.50" thickBot="1" customHeight="1">
      <c r="A9" s="8">
        <v>1</v>
      </c>
      <c r="B9" s="8"/>
      <c r="C9" s="8"/>
      <c r="D9" s="9" t="s">
        <v>11</v>
      </c>
      <c r="E9" s="9"/>
      <c r="F9" s="9"/>
      <c r="G9" s="8"/>
      <c r="H9" s="8"/>
    </row>
    <row r="10" spans="1:8" ht="13.50" thickBot="1" customHeight="1">
      <c r="A10" s="1" t="s">
        <v>12</v>
      </c>
      <c r="B10" s="1"/>
      <c r="C10" s="10" t="s">
        <v>13</v>
      </c>
      <c r="D10" s="1" t="s">
        <v>14</v>
      </c>
      <c r="E10" s="1"/>
      <c r="F10" s="11">
        <v>3</v>
      </c>
      <c r="G10" s="12">
        <v>3.51</v>
      </c>
      <c r="H10" s="12">
        <f ca="1">ROUND(INDIRECT(ADDRESS(ROW()+(0), COLUMN()+(-2), 1))*INDIRECT(ADDRESS(ROW()+(0), COLUMN()+(-1), 1)), 2)</f>
        <v>10.53</v>
      </c>
    </row>
    <row r="11" spans="1:8" ht="13.50" thickBot="1" customHeight="1">
      <c r="A11" s="1" t="s">
        <v>15</v>
      </c>
      <c r="B11" s="1"/>
      <c r="C11" s="10" t="s">
        <v>16</v>
      </c>
      <c r="D11" s="1" t="s">
        <v>17</v>
      </c>
      <c r="E11" s="1"/>
      <c r="F11" s="11">
        <v>0.1</v>
      </c>
      <c r="G11" s="12">
        <v>1831.78</v>
      </c>
      <c r="H11" s="12">
        <f ca="1">ROUND(INDIRECT(ADDRESS(ROW()+(0), COLUMN()+(-2), 1))*INDIRECT(ADDRESS(ROW()+(0), COLUMN()+(-1), 1)), 2)</f>
        <v>183.18</v>
      </c>
    </row>
    <row r="12" spans="1:8" ht="13.50" thickBot="1" customHeight="1">
      <c r="A12" s="1" t="s">
        <v>18</v>
      </c>
      <c r="B12" s="1"/>
      <c r="C12" s="10" t="s">
        <v>19</v>
      </c>
      <c r="D12" s="1" t="s">
        <v>20</v>
      </c>
      <c r="E12" s="1"/>
      <c r="F12" s="11">
        <v>0.01</v>
      </c>
      <c r="G12" s="12">
        <v>1471.19</v>
      </c>
      <c r="H12" s="12">
        <f ca="1">ROUND(INDIRECT(ADDRESS(ROW()+(0), COLUMN()+(-2), 1))*INDIRECT(ADDRESS(ROW()+(0), COLUMN()+(-1), 1)), 2)</f>
        <v>14.71</v>
      </c>
    </row>
    <row r="13" spans="1:8" ht="13.50" thickBot="1" customHeight="1">
      <c r="A13" s="1" t="s">
        <v>21</v>
      </c>
      <c r="B13" s="1"/>
      <c r="C13" s="10" t="s">
        <v>22</v>
      </c>
      <c r="D13" s="1" t="s">
        <v>23</v>
      </c>
      <c r="E13" s="1"/>
      <c r="F13" s="11">
        <v>0.01</v>
      </c>
      <c r="G13" s="12">
        <v>549.51</v>
      </c>
      <c r="H13" s="12">
        <f ca="1">ROUND(INDIRECT(ADDRESS(ROW()+(0), COLUMN()+(-2), 1))*INDIRECT(ADDRESS(ROW()+(0), COLUMN()+(-1), 1)), 2)</f>
        <v>5.5</v>
      </c>
    </row>
    <row r="14" spans="1:8" ht="13.50" thickBot="1" customHeight="1">
      <c r="A14" s="1" t="s">
        <v>24</v>
      </c>
      <c r="B14" s="1"/>
      <c r="C14" s="10" t="s">
        <v>25</v>
      </c>
      <c r="D14" s="1" t="s">
        <v>26</v>
      </c>
      <c r="E14" s="1"/>
      <c r="F14" s="11">
        <v>0.008</v>
      </c>
      <c r="G14" s="12">
        <v>19.03</v>
      </c>
      <c r="H14" s="12">
        <f ca="1">ROUND(INDIRECT(ADDRESS(ROW()+(0), COLUMN()+(-2), 1))*INDIRECT(ADDRESS(ROW()+(0), COLUMN()+(-1), 1)), 2)</f>
        <v>0.15</v>
      </c>
    </row>
    <row r="15" spans="1:8" ht="13.50" thickBot="1" customHeight="1">
      <c r="A15" s="1" t="s">
        <v>27</v>
      </c>
      <c r="B15" s="1"/>
      <c r="C15" s="10" t="s">
        <v>28</v>
      </c>
      <c r="D15" s="1" t="s">
        <v>29</v>
      </c>
      <c r="E15" s="1"/>
      <c r="F15" s="11">
        <v>0.065</v>
      </c>
      <c r="G15" s="12">
        <v>221.35</v>
      </c>
      <c r="H15" s="12">
        <f ca="1">ROUND(INDIRECT(ADDRESS(ROW()+(0), COLUMN()+(-2), 1))*INDIRECT(ADDRESS(ROW()+(0), COLUMN()+(-1), 1)), 2)</f>
        <v>14.39</v>
      </c>
    </row>
    <row r="16" spans="1:8" ht="13.50" thickBot="1" customHeight="1">
      <c r="A16" s="1" t="s">
        <v>30</v>
      </c>
      <c r="B16" s="1"/>
      <c r="C16" s="10" t="s">
        <v>31</v>
      </c>
      <c r="D16" s="1" t="s">
        <v>32</v>
      </c>
      <c r="E16" s="1"/>
      <c r="F16" s="11">
        <v>10</v>
      </c>
      <c r="G16" s="12">
        <v>3.65</v>
      </c>
      <c r="H16" s="12">
        <f ca="1">ROUND(INDIRECT(ADDRESS(ROW()+(0), COLUMN()+(-2), 1))*INDIRECT(ADDRESS(ROW()+(0), COLUMN()+(-1), 1)), 2)</f>
        <v>36.5</v>
      </c>
    </row>
    <row r="17" spans="1:8" ht="13.50" thickBot="1" customHeight="1">
      <c r="A17" s="1" t="s">
        <v>33</v>
      </c>
      <c r="B17" s="1"/>
      <c r="C17" s="10" t="s">
        <v>34</v>
      </c>
      <c r="D17" s="1" t="s">
        <v>35</v>
      </c>
      <c r="E17" s="1"/>
      <c r="F17" s="11">
        <v>1.05</v>
      </c>
      <c r="G17" s="12">
        <v>4022.5</v>
      </c>
      <c r="H17" s="12">
        <f ca="1">ROUND(INDIRECT(ADDRESS(ROW()+(0), COLUMN()+(-2), 1))*INDIRECT(ADDRESS(ROW()+(0), COLUMN()+(-1), 1)), 2)</f>
        <v>4223.63</v>
      </c>
    </row>
    <row r="18" spans="1:8" ht="13.50" thickBot="1" customHeight="1">
      <c r="A18" s="1" t="s">
        <v>36</v>
      </c>
      <c r="B18" s="1"/>
      <c r="C18" s="10" t="s">
        <v>37</v>
      </c>
      <c r="D18" s="1" t="s">
        <v>38</v>
      </c>
      <c r="E18" s="1"/>
      <c r="F18" s="11">
        <v>4</v>
      </c>
      <c r="G18" s="12">
        <v>9.14</v>
      </c>
      <c r="H18" s="12">
        <f ca="1">ROUND(INDIRECT(ADDRESS(ROW()+(0), COLUMN()+(-2), 1))*INDIRECT(ADDRESS(ROW()+(0), COLUMN()+(-1), 1)), 2)</f>
        <v>36.56</v>
      </c>
    </row>
    <row r="19" spans="1:8" ht="13.50" thickBot="1" customHeight="1">
      <c r="A19" s="1" t="s">
        <v>39</v>
      </c>
      <c r="B19" s="1"/>
      <c r="C19" s="10" t="s">
        <v>40</v>
      </c>
      <c r="D19" s="1" t="s">
        <v>41</v>
      </c>
      <c r="E19" s="1"/>
      <c r="F19" s="11">
        <v>1.1</v>
      </c>
      <c r="G19" s="12">
        <v>5374.01</v>
      </c>
      <c r="H19" s="12">
        <f ca="1">ROUND(INDIRECT(ADDRESS(ROW()+(0), COLUMN()+(-2), 1))*INDIRECT(ADDRESS(ROW()+(0), COLUMN()+(-1), 1)), 2)</f>
        <v>5911.41</v>
      </c>
    </row>
    <row r="20" spans="1:8" ht="13.50" thickBot="1" customHeight="1">
      <c r="A20" s="1" t="s">
        <v>42</v>
      </c>
      <c r="B20" s="1"/>
      <c r="C20" s="10" t="s">
        <v>43</v>
      </c>
      <c r="D20" s="1" t="s">
        <v>44</v>
      </c>
      <c r="E20" s="1"/>
      <c r="F20" s="11">
        <v>0.3</v>
      </c>
      <c r="G20" s="12">
        <v>39.2</v>
      </c>
      <c r="H20" s="12">
        <f ca="1">ROUND(INDIRECT(ADDRESS(ROW()+(0), COLUMN()+(-2), 1))*INDIRECT(ADDRESS(ROW()+(0), COLUMN()+(-1), 1)), 2)</f>
        <v>11.76</v>
      </c>
    </row>
    <row r="21" spans="1:8" ht="13.50" thickBot="1" customHeight="1">
      <c r="A21" s="1" t="s">
        <v>45</v>
      </c>
      <c r="B21" s="1"/>
      <c r="C21" s="10" t="s">
        <v>46</v>
      </c>
      <c r="D21" s="1" t="s">
        <v>47</v>
      </c>
      <c r="E21" s="1"/>
      <c r="F21" s="11">
        <v>1.05</v>
      </c>
      <c r="G21" s="12">
        <v>3850.51</v>
      </c>
      <c r="H21" s="12">
        <f ca="1">ROUND(INDIRECT(ADDRESS(ROW()+(0), COLUMN()+(-2), 1))*INDIRECT(ADDRESS(ROW()+(0), COLUMN()+(-1), 1)), 2)</f>
        <v>4043.04</v>
      </c>
    </row>
    <row r="22" spans="1:8" ht="13.50" thickBot="1" customHeight="1">
      <c r="A22" s="1" t="s">
        <v>48</v>
      </c>
      <c r="B22" s="1"/>
      <c r="C22" s="10" t="s">
        <v>49</v>
      </c>
      <c r="D22" s="1" t="s">
        <v>50</v>
      </c>
      <c r="E22" s="1"/>
      <c r="F22" s="11">
        <v>1.05</v>
      </c>
      <c r="G22" s="12">
        <v>1050.14</v>
      </c>
      <c r="H22" s="12">
        <f ca="1">ROUND(INDIRECT(ADDRESS(ROW()+(0), COLUMN()+(-2), 1))*INDIRECT(ADDRESS(ROW()+(0), COLUMN()+(-1), 1)), 2)</f>
        <v>1102.65</v>
      </c>
    </row>
    <row r="23" spans="1:8" ht="13.50" thickBot="1" customHeight="1">
      <c r="A23" s="1" t="s">
        <v>51</v>
      </c>
      <c r="B23" s="1"/>
      <c r="C23" s="10" t="s">
        <v>52</v>
      </c>
      <c r="D23" s="1" t="s">
        <v>53</v>
      </c>
      <c r="E23" s="1"/>
      <c r="F23" s="11">
        <v>60</v>
      </c>
      <c r="G23" s="12">
        <v>2.36</v>
      </c>
      <c r="H23" s="12">
        <f ca="1">ROUND(INDIRECT(ADDRESS(ROW()+(0), COLUMN()+(-2), 1))*INDIRECT(ADDRESS(ROW()+(0), COLUMN()+(-1), 1)), 2)</f>
        <v>141.6</v>
      </c>
    </row>
    <row r="24" spans="1:8" ht="13.50" thickBot="1" customHeight="1">
      <c r="A24" s="1" t="s">
        <v>54</v>
      </c>
      <c r="B24" s="1"/>
      <c r="C24" s="10" t="s">
        <v>55</v>
      </c>
      <c r="D24" s="1" t="s">
        <v>56</v>
      </c>
      <c r="E24" s="1"/>
      <c r="F24" s="13">
        <v>50</v>
      </c>
      <c r="G24" s="14">
        <v>3.33</v>
      </c>
      <c r="H24" s="14">
        <f ca="1">ROUND(INDIRECT(ADDRESS(ROW()+(0), COLUMN()+(-2), 1))*INDIRECT(ADDRESS(ROW()+(0), COLUMN()+(-1), 1)), 2)</f>
        <v>166.5</v>
      </c>
    </row>
    <row r="25" spans="1:8" ht="13.50" thickBot="1" customHeight="1">
      <c r="A25" s="15"/>
      <c r="B25" s="15"/>
      <c r="C25" s="15"/>
      <c r="D25" s="15"/>
      <c r="E25" s="15"/>
      <c r="F25" s="9" t="s">
        <v>57</v>
      </c>
      <c r="G25" s="9"/>
      <c r="H25"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15902.1</v>
      </c>
    </row>
    <row r="26" spans="1:8" ht="13.50" thickBot="1" customHeight="1">
      <c r="A26" s="15">
        <v>2</v>
      </c>
      <c r="B26" s="15"/>
      <c r="C26" s="15"/>
      <c r="D26" s="18" t="s">
        <v>58</v>
      </c>
      <c r="E26" s="18"/>
      <c r="F26" s="18"/>
      <c r="G26" s="15"/>
      <c r="H26" s="15"/>
    </row>
    <row r="27" spans="1:8" ht="13.50" thickBot="1" customHeight="1">
      <c r="A27" s="1" t="s">
        <v>59</v>
      </c>
      <c r="B27" s="1"/>
      <c r="C27" s="10" t="s">
        <v>60</v>
      </c>
      <c r="D27" s="1" t="s">
        <v>61</v>
      </c>
      <c r="E27" s="1"/>
      <c r="F27" s="13">
        <v>0.032</v>
      </c>
      <c r="G27" s="14">
        <v>886.15</v>
      </c>
      <c r="H27" s="14">
        <f ca="1">ROUND(INDIRECT(ADDRESS(ROW()+(0), COLUMN()+(-2), 1))*INDIRECT(ADDRESS(ROW()+(0), COLUMN()+(-1), 1)), 2)</f>
        <v>28.36</v>
      </c>
    </row>
    <row r="28" spans="1:8" ht="13.50" thickBot="1" customHeight="1">
      <c r="A28" s="15"/>
      <c r="B28" s="15"/>
      <c r="C28" s="15"/>
      <c r="D28" s="15"/>
      <c r="E28" s="15"/>
      <c r="F28" s="9" t="s">
        <v>62</v>
      </c>
      <c r="G28" s="9"/>
      <c r="H28" s="17">
        <f ca="1">ROUND(SUM(INDIRECT(ADDRESS(ROW()+(-1), COLUMN()+(0), 1))), 2)</f>
        <v>28.36</v>
      </c>
    </row>
    <row r="29" spans="1:8" ht="13.50" thickBot="1" customHeight="1">
      <c r="A29" s="15">
        <v>3</v>
      </c>
      <c r="B29" s="15"/>
      <c r="C29" s="15"/>
      <c r="D29" s="18" t="s">
        <v>63</v>
      </c>
      <c r="E29" s="18"/>
      <c r="F29" s="18"/>
      <c r="G29" s="15"/>
      <c r="H29" s="15"/>
    </row>
    <row r="30" spans="1:8" ht="13.50" thickBot="1" customHeight="1">
      <c r="A30" s="1" t="s">
        <v>64</v>
      </c>
      <c r="B30" s="1"/>
      <c r="C30" s="10" t="s">
        <v>65</v>
      </c>
      <c r="D30" s="1" t="s">
        <v>66</v>
      </c>
      <c r="E30" s="1"/>
      <c r="F30" s="11">
        <v>0.106</v>
      </c>
      <c r="G30" s="12">
        <v>11912.7</v>
      </c>
      <c r="H30" s="12">
        <f ca="1">ROUND(INDIRECT(ADDRESS(ROW()+(0), COLUMN()+(-2), 1))*INDIRECT(ADDRESS(ROW()+(0), COLUMN()+(-1), 1)), 2)</f>
        <v>1262.74</v>
      </c>
    </row>
    <row r="31" spans="1:8" ht="13.50" thickBot="1" customHeight="1">
      <c r="A31" s="1" t="s">
        <v>67</v>
      </c>
      <c r="B31" s="1"/>
      <c r="C31" s="10" t="s">
        <v>68</v>
      </c>
      <c r="D31" s="1" t="s">
        <v>69</v>
      </c>
      <c r="E31" s="1"/>
      <c r="F31" s="11">
        <v>0.484</v>
      </c>
      <c r="G31" s="12">
        <v>8579.62</v>
      </c>
      <c r="H31" s="12">
        <f ca="1">ROUND(INDIRECT(ADDRESS(ROW()+(0), COLUMN()+(-2), 1))*INDIRECT(ADDRESS(ROW()+(0), COLUMN()+(-1), 1)), 2)</f>
        <v>4152.54</v>
      </c>
    </row>
    <row r="32" spans="1:8" ht="13.50" thickBot="1" customHeight="1">
      <c r="A32" s="1" t="s">
        <v>70</v>
      </c>
      <c r="B32" s="1"/>
      <c r="C32" s="10" t="s">
        <v>71</v>
      </c>
      <c r="D32" s="1" t="s">
        <v>72</v>
      </c>
      <c r="E32" s="1"/>
      <c r="F32" s="11">
        <v>0.295</v>
      </c>
      <c r="G32" s="12">
        <v>11912.7</v>
      </c>
      <c r="H32" s="12">
        <f ca="1">ROUND(INDIRECT(ADDRESS(ROW()+(0), COLUMN()+(-2), 1))*INDIRECT(ADDRESS(ROW()+(0), COLUMN()+(-1), 1)), 2)</f>
        <v>3514.23</v>
      </c>
    </row>
    <row r="33" spans="1:8" ht="13.50" thickBot="1" customHeight="1">
      <c r="A33" s="1" t="s">
        <v>73</v>
      </c>
      <c r="B33" s="1"/>
      <c r="C33" s="10" t="s">
        <v>74</v>
      </c>
      <c r="D33" s="1" t="s">
        <v>75</v>
      </c>
      <c r="E33" s="1"/>
      <c r="F33" s="11">
        <v>0.295</v>
      </c>
      <c r="G33" s="12">
        <v>8905.02</v>
      </c>
      <c r="H33" s="12">
        <f ca="1">ROUND(INDIRECT(ADDRESS(ROW()+(0), COLUMN()+(-2), 1))*INDIRECT(ADDRESS(ROW()+(0), COLUMN()+(-1), 1)), 2)</f>
        <v>2626.98</v>
      </c>
    </row>
    <row r="34" spans="1:8" ht="13.50" thickBot="1" customHeight="1">
      <c r="A34" s="1" t="s">
        <v>76</v>
      </c>
      <c r="B34" s="1"/>
      <c r="C34" s="10" t="s">
        <v>77</v>
      </c>
      <c r="D34" s="1" t="s">
        <v>78</v>
      </c>
      <c r="E34" s="1"/>
      <c r="F34" s="11">
        <v>0.059</v>
      </c>
      <c r="G34" s="12">
        <v>12241</v>
      </c>
      <c r="H34" s="12">
        <f ca="1">ROUND(INDIRECT(ADDRESS(ROW()+(0), COLUMN()+(-2), 1))*INDIRECT(ADDRESS(ROW()+(0), COLUMN()+(-1), 1)), 2)</f>
        <v>722.22</v>
      </c>
    </row>
    <row r="35" spans="1:8" ht="13.50" thickBot="1" customHeight="1">
      <c r="A35" s="1" t="s">
        <v>79</v>
      </c>
      <c r="B35" s="1"/>
      <c r="C35" s="10" t="s">
        <v>80</v>
      </c>
      <c r="D35" s="1" t="s">
        <v>81</v>
      </c>
      <c r="E35" s="1"/>
      <c r="F35" s="11">
        <v>0.059</v>
      </c>
      <c r="G35" s="12">
        <v>8905.02</v>
      </c>
      <c r="H35" s="12">
        <f ca="1">ROUND(INDIRECT(ADDRESS(ROW()+(0), COLUMN()+(-2), 1))*INDIRECT(ADDRESS(ROW()+(0), COLUMN()+(-1), 1)), 2)</f>
        <v>525.4</v>
      </c>
    </row>
    <row r="36" spans="1:8" ht="13.50" thickBot="1" customHeight="1">
      <c r="A36" s="1" t="s">
        <v>82</v>
      </c>
      <c r="B36" s="1"/>
      <c r="C36" s="10" t="s">
        <v>83</v>
      </c>
      <c r="D36" s="1" t="s">
        <v>84</v>
      </c>
      <c r="E36" s="1"/>
      <c r="F36" s="11">
        <v>0.062</v>
      </c>
      <c r="G36" s="12">
        <v>11912.7</v>
      </c>
      <c r="H36" s="12">
        <f ca="1">ROUND(INDIRECT(ADDRESS(ROW()+(0), COLUMN()+(-2), 1))*INDIRECT(ADDRESS(ROW()+(0), COLUMN()+(-1), 1)), 2)</f>
        <v>738.58</v>
      </c>
    </row>
    <row r="37" spans="1:8" ht="13.50" thickBot="1" customHeight="1">
      <c r="A37" s="1" t="s">
        <v>85</v>
      </c>
      <c r="B37" s="1"/>
      <c r="C37" s="10" t="s">
        <v>86</v>
      </c>
      <c r="D37" s="1" t="s">
        <v>87</v>
      </c>
      <c r="E37" s="1"/>
      <c r="F37" s="13">
        <v>0.062</v>
      </c>
      <c r="G37" s="14">
        <v>8579.62</v>
      </c>
      <c r="H37" s="14">
        <f ca="1">ROUND(INDIRECT(ADDRESS(ROW()+(0), COLUMN()+(-2), 1))*INDIRECT(ADDRESS(ROW()+(0), COLUMN()+(-1), 1)), 2)</f>
        <v>531.94</v>
      </c>
    </row>
    <row r="38" spans="1:8" ht="13.50" thickBot="1" customHeight="1">
      <c r="A38" s="15"/>
      <c r="B38" s="15"/>
      <c r="C38" s="15"/>
      <c r="D38" s="15"/>
      <c r="E38" s="15"/>
      <c r="F38" s="9" t="s">
        <v>88</v>
      </c>
      <c r="G38" s="9"/>
      <c r="H38" s="17">
        <f ca="1">ROUND(SUM(INDIRECT(ADDRESS(ROW()+(-1), COLUMN()+(0), 1)),INDIRECT(ADDRESS(ROW()+(-2), COLUMN()+(0), 1)),INDIRECT(ADDRESS(ROW()+(-3), COLUMN()+(0), 1)),INDIRECT(ADDRESS(ROW()+(-4), COLUMN()+(0), 1)),INDIRECT(ADDRESS(ROW()+(-5), COLUMN()+(0), 1)),INDIRECT(ADDRESS(ROW()+(-6), COLUMN()+(0), 1)),INDIRECT(ADDRESS(ROW()+(-7), COLUMN()+(0), 1)),INDIRECT(ADDRESS(ROW()+(-8), COLUMN()+(0), 1))), 2)</f>
        <v>14074.6</v>
      </c>
    </row>
    <row r="39" spans="1:8" ht="13.50" thickBot="1" customHeight="1">
      <c r="A39" s="15">
        <v>4</v>
      </c>
      <c r="B39" s="15"/>
      <c r="C39" s="15"/>
      <c r="D39" s="18" t="s">
        <v>89</v>
      </c>
      <c r="E39" s="18"/>
      <c r="F39" s="18"/>
      <c r="G39" s="15"/>
      <c r="H39" s="15"/>
    </row>
    <row r="40" spans="1:8" ht="13.50" thickBot="1" customHeight="1">
      <c r="A40" s="19"/>
      <c r="B40" s="19"/>
      <c r="C40" s="20" t="s">
        <v>90</v>
      </c>
      <c r="D40" s="19" t="s">
        <v>91</v>
      </c>
      <c r="E40" s="19"/>
      <c r="F40" s="13">
        <v>2</v>
      </c>
      <c r="G40" s="14">
        <f ca="1">ROUND(SUM(INDIRECT(ADDRESS(ROW()+(-2), COLUMN()+(1), 1)),INDIRECT(ADDRESS(ROW()+(-12), COLUMN()+(1), 1)),INDIRECT(ADDRESS(ROW()+(-15), COLUMN()+(1), 1))), 2)</f>
        <v>30005.1</v>
      </c>
      <c r="H40" s="14">
        <f ca="1">ROUND(INDIRECT(ADDRESS(ROW()+(0), COLUMN()+(-2), 1))*INDIRECT(ADDRESS(ROW()+(0), COLUMN()+(-1), 1))/100, 2)</f>
        <v>600.1</v>
      </c>
    </row>
    <row r="41" spans="1:8" ht="13.50" thickBot="1" customHeight="1">
      <c r="A41" s="21" t="s">
        <v>92</v>
      </c>
      <c r="B41" s="21"/>
      <c r="C41" s="22"/>
      <c r="D41" s="23"/>
      <c r="E41" s="23"/>
      <c r="F41" s="24" t="s">
        <v>93</v>
      </c>
      <c r="G41" s="25"/>
      <c r="H41" s="26">
        <f ca="1">ROUND(SUM(INDIRECT(ADDRESS(ROW()+(-1), COLUMN()+(0), 1)),INDIRECT(ADDRESS(ROW()+(-3), COLUMN()+(0), 1)),INDIRECT(ADDRESS(ROW()+(-13), COLUMN()+(0), 1)),INDIRECT(ADDRESS(ROW()+(-16), COLUMN()+(0), 1))), 2)</f>
        <v>30605.2</v>
      </c>
    </row>
  </sheetData>
  <mergeCells count="74">
    <mergeCell ref="A1:H1"/>
    <mergeCell ref="C3:D3"/>
    <mergeCell ref="A5:D5"/>
    <mergeCell ref="A8:B8"/>
    <mergeCell ref="D8:E8"/>
    <mergeCell ref="A9:B9"/>
    <mergeCell ref="D9:F9"/>
    <mergeCell ref="A10:B10"/>
    <mergeCell ref="D10:E10"/>
    <mergeCell ref="A11:B11"/>
    <mergeCell ref="D11:E11"/>
    <mergeCell ref="A12:B12"/>
    <mergeCell ref="D12:E12"/>
    <mergeCell ref="A13:B13"/>
    <mergeCell ref="D13:E13"/>
    <mergeCell ref="A14:B14"/>
    <mergeCell ref="D14:E14"/>
    <mergeCell ref="A15:B15"/>
    <mergeCell ref="D15:E15"/>
    <mergeCell ref="A16:B16"/>
    <mergeCell ref="D16:E16"/>
    <mergeCell ref="A17:B17"/>
    <mergeCell ref="D17:E17"/>
    <mergeCell ref="A18:B18"/>
    <mergeCell ref="D18:E18"/>
    <mergeCell ref="A19:B19"/>
    <mergeCell ref="D19:E19"/>
    <mergeCell ref="A20:B20"/>
    <mergeCell ref="D20:E20"/>
    <mergeCell ref="A21:B21"/>
    <mergeCell ref="D21:E21"/>
    <mergeCell ref="A22:B22"/>
    <mergeCell ref="D22:E22"/>
    <mergeCell ref="A23:B23"/>
    <mergeCell ref="D23:E23"/>
    <mergeCell ref="A24:B24"/>
    <mergeCell ref="D24:E24"/>
    <mergeCell ref="A25:B25"/>
    <mergeCell ref="D25:E25"/>
    <mergeCell ref="F25:G25"/>
    <mergeCell ref="A26:B26"/>
    <mergeCell ref="D26:F26"/>
    <mergeCell ref="A27:B27"/>
    <mergeCell ref="D27:E27"/>
    <mergeCell ref="A28:B28"/>
    <mergeCell ref="D28:E28"/>
    <mergeCell ref="F28:G28"/>
    <mergeCell ref="A29:B29"/>
    <mergeCell ref="D29:F29"/>
    <mergeCell ref="A30:B30"/>
    <mergeCell ref="D30:E30"/>
    <mergeCell ref="A31:B31"/>
    <mergeCell ref="D31:E31"/>
    <mergeCell ref="A32:B32"/>
    <mergeCell ref="D32:E32"/>
    <mergeCell ref="A33:B33"/>
    <mergeCell ref="D33:E33"/>
    <mergeCell ref="A34:B34"/>
    <mergeCell ref="D34:E34"/>
    <mergeCell ref="A35:B35"/>
    <mergeCell ref="D35:E35"/>
    <mergeCell ref="A36:B36"/>
    <mergeCell ref="D36:E36"/>
    <mergeCell ref="A37:B37"/>
    <mergeCell ref="D37:E37"/>
    <mergeCell ref="A38:B38"/>
    <mergeCell ref="D38:E38"/>
    <mergeCell ref="F38:G38"/>
    <mergeCell ref="A39:B39"/>
    <mergeCell ref="D39:F39"/>
    <mergeCell ref="A40:B40"/>
    <mergeCell ref="D40:E40"/>
    <mergeCell ref="A41:E41"/>
    <mergeCell ref="F41:G41"/>
  </mergeCells>
  <pageMargins left="0.147638" right="0.147638" top="0.206693" bottom="0.206693" header="0.0" footer="0.0"/>
  <pageSetup paperSize="9" orientation="portrait"/>
  <rowBreaks count="0" manualBreakCount="0">
    </rowBreaks>
</worksheet>
</file>