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<sst xmlns="http://schemas.openxmlformats.org/spreadsheetml/2006/main" count="91" uniqueCount="91">
  <si>
    <t xml:space="preserve"/>
  </si>
  <si>
    <t xml:space="preserve">QAE040</t>
  </si>
  <si>
    <t xml:space="preserve">m²</t>
  </si>
  <si>
    <t xml:space="preserve">Techo plano transitable, no ventilado, con solado flotante sobre soportes, tipo invertido. Impermeabilización con membranas de poliolefinas, tipo monocapa.</t>
  </si>
  <si>
    <r>
      <rPr>
        <sz val="8.25"/>
        <color rgb="FF000000"/>
        <rFont val="Arial"/>
        <family val="2"/>
      </rPr>
      <t xml:space="preserve">Techo plano transitable, no ventilado, con solado flotante sobre soportes, tipo invertido, pendiente del 1% al 5%, para tráfico peatonal privado. FORMACIÓN DE PENDIENTES: mediante encintado de limatesas, limahoyas y juntas con fajas para reglado de ladrillo cerámico hueco doble y capa de arcilla expandida, Arlita Dur "WEBER",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fratasado; IMPERMEABILIZACIÓN: tipo monocapa, adherida, formada por una membrana impermeabilizante flexible tipo EVAC, compuesta de una doble hoja de poliolefina termoplástica con acetato de vinil etileno, con ambas caras revestidas de fibras de poliéster no tejidas, de 0,52 mm de espesor y 335 g/m², fijada al soporte en toda su superficie mediante adhesivo cementoso mejorado C2 E, y solapes fijados con adhesivo cementoso mejorado C2 E S1; AISLAMIENTO TÉRMICO: panel rígido de poliestireno extruido, de superficie lisa y mecanizado lateral a media madera, de 50 mm de espesor, resistencia a compresión &gt;= 300 kPa; CAPA SEPARADORA BAJO CAPA DE REFUERZO: geotextil no tejido compuesto por fibras de poliéster unidas por agujeteado, (150 g/m²); CAPA DE REFUERZO: mortero de cemento CEM II/B-P 32,5 N tipo M-10 de 4 cm de espesor; CAPA SEPARADORA BAJO PROTECCIÓN: geotextil de polipropileno-polietileno, (125 g/m²); CAPA DE PROTECCIÓN: piso flotante de baldosas de cemento de 40x40 cm, apoyadas sobre soportes regulables, de 30 a 50 mm.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</si>
  <si>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</si>
  <si>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</si>
  <si>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</si>
  <si>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</si>
  <si>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</si>
  <si>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</si>
  <si>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</si>
  <si>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mt04lvc010c</t>
  </si>
  <si>
    <t xml:space="preserve">Ud</t>
  </si>
  <si>
    <t xml:space="preserve">Ladrillo cerámico hueco doble, para revestir, 24x11,5x9 cm, densidad 780 kg/m³.</t>
  </si>
  <si>
    <t xml:space="preserve">mt01arl030u</t>
  </si>
  <si>
    <t xml:space="preserve">m³</t>
  </si>
  <si>
    <t xml:space="preserve">Arcilla expandida, Arlita Dur "WEBER",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</si>
  <si>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</si>
  <si>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</si>
  <si>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</si>
  <si>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</si>
  <si>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</si>
  <si>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contracción.</t>
  </si>
  <si>
    <t xml:space="preserve">mt08aaa010a</t>
  </si>
  <si>
    <t xml:space="preserve">m³</t>
  </si>
  <si>
    <t xml:space="preserve">Agua.</t>
  </si>
  <si>
    <t xml:space="preserve">mt01arg005a</t>
  </si>
  <si>
    <t xml:space="preserve">t</t>
  </si>
  <si>
    <t xml:space="preserve">Arena de cantera, para mortero preparado en obra.</t>
  </si>
  <si>
    <t xml:space="preserve">mt08cem000g</t>
  </si>
  <si>
    <t xml:space="preserve">kg</t>
  </si>
  <si>
    <t xml:space="preserve">Cemento gris en sacos.</t>
  </si>
  <si>
    <t xml:space="preserve">mt09mcr250a</t>
  </si>
  <si>
    <t xml:space="preserve">kg</t>
  </si>
  <si>
    <t xml:space="preserve">Adhesivo cementoso mejorado, C2 E, con tiempo abierto ampliado, para la fijación de geomembranas, compuesto por cementos especiales, agregados seleccionados y resinas sintéticas.</t>
  </si>
  <si>
    <t xml:space="preserve">mt15rev011a</t>
  </si>
  <si>
    <t xml:space="preserve">m²</t>
  </si>
  <si>
    <t xml:space="preserve">Membrana impermeabilizante flexible tipo EVAC, compuesta de una doble hoja de poliolefina termoplástica con acetato de vinil etileno, con ambas caras revestidas de fibras de poliéster no tejidas, de 0,52 mm de espesor y 335 g/m².</t>
  </si>
  <si>
    <t xml:space="preserve">mt09mcr250b</t>
  </si>
  <si>
    <t xml:space="preserve">kg</t>
  </si>
  <si>
    <t xml:space="preserve">Adhesivo cementoso mejorado, C2 E S1, con tiempo abierto ampliado y gran deformabilidad, para la fijación de solapes de geomembranas, compuesto por cementos especiales, agregados seleccionados y resinas sintéticas.</t>
  </si>
  <si>
    <t xml:space="preserve">mt16pxa010abq</t>
  </si>
  <si>
    <t xml:space="preserve">m²</t>
  </si>
  <si>
    <t xml:space="preserve">Panel rígido de poliestireno extruido, de superficie lisa y mecanizado lateral a media madera, de 50 mm de espesor, resistencia a compresión &gt;= 300 kPa, resistencia térmica 1,5 m²K/W, conductividad térmica 0,033 W/(mK), Euroclase E de reacción al fuego, con código de designación XPS-EN 13164-T1-CS(10/Y)300-DS(70,90)-DLT(2)5-CC(2/1,5/50)125-WL(T)0,7-WD(V)3-FTCD1.</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</si>
  <si>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</si>
  <si>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</si>
  <si>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al ensayo de perforación dinámica según ISO 13433 inferior a 40 mm, resistencia CBR a punzonamiento 0,3 kN y una masa superficial de 150 g/m².</t>
  </si>
  <si>
    <t xml:space="preserve">mt09mor010e</t>
  </si>
  <si>
    <t xml:space="preserve">m³</t>
  </si>
  <si>
    <t xml:space="preserve">Mortero de cemento CEM II/B-P 32,5 N tipo M-10, confeccionado en obra con 380 kg/m³ de cemento y una proporción en volumen 1/4.</t>
  </si>
  <si>
    <t xml:space="preserve">mt14gsa010ce</t>
  </si>
  <si>
    <t xml:space="preserve">m²</t>
  </si>
  <si>
    <t xml:space="preserve">Geotextil no tejido sintético, termosoldado, de polipropileno-polietileno, con una resistencia a la tracción longitudinal de 9,5 kN/m, una resistencia a la tracción transversal de 10 kN/m, una apertura de cono al ensayo de perforación dinámica según ISO 13433 inferior a 28 mm, resistencia CBR a punzonamiento 1,56 kN y una masa superficial de 125 g/m².</t>
  </si>
  <si>
    <t xml:space="preserve">mt18acc030aa</t>
  </si>
  <si>
    <t xml:space="preserve">Ud</t>
  </si>
  <si>
    <t xml:space="preserve">Soporte regulable, de poliolefinas, con adición de carga mineral, de color negro, con 750 kg de capacidad mecánica a compresión y base redonda plana, para alturas entre 30 y 50 mm; estabilidad térmica de -25°C hasta 110°C; imputrescible, con resistencia al envejecimiento y a la intemperie.</t>
  </si>
  <si>
    <t xml:space="preserve">mt18bho010b</t>
  </si>
  <si>
    <t xml:space="preserve">m²</t>
  </si>
  <si>
    <t xml:space="preserve">Baldosa de cemento con acabado en garbancillo, de 40x40 cm.</t>
  </si>
  <si>
    <t xml:space="preserve">Subtotal materiales:</t>
  </si>
  <si>
    <t xml:space="preserve">Equipo</t>
  </si>
  <si>
    <t xml:space="preserve">mq06hor010</t>
  </si>
  <si>
    <t xml:space="preserve">h</t>
  </si>
  <si>
    <t xml:space="preserve">Hormigonera eléctrica con una capacidad de amasado de 160 l.</t>
  </si>
  <si>
    <t xml:space="preserve">Subtotal equipo:</t>
  </si>
  <si>
    <t xml:space="preserve">Mano de obra</t>
  </si>
  <si>
    <t xml:space="preserve">mo020</t>
  </si>
  <si>
    <t xml:space="preserve">h</t>
  </si>
  <si>
    <t xml:space="preserve">Oficial albañil.</t>
  </si>
  <si>
    <t xml:space="preserve">mo113</t>
  </si>
  <si>
    <t xml:space="preserve">h</t>
  </si>
  <si>
    <t xml:space="preserve">Ayudante de albañil.</t>
  </si>
  <si>
    <t xml:space="preserve">mo029</t>
  </si>
  <si>
    <t xml:space="preserve">h</t>
  </si>
  <si>
    <t xml:space="preserve">Oficial aplicador de membranas impermeabilizantes preelaboradas.</t>
  </si>
  <si>
    <t xml:space="preserve">mo067</t>
  </si>
  <si>
    <t xml:space="preserve">h</t>
  </si>
  <si>
    <t xml:space="preserve">Medio oficial aplicador de membranas impermeabilizantes preelaboradas.</t>
  </si>
  <si>
    <t xml:space="preserve">mo054</t>
  </si>
  <si>
    <t xml:space="preserve">h</t>
  </si>
  <si>
    <t xml:space="preserve">Oficial montador de aislantes.</t>
  </si>
  <si>
    <t xml:space="preserve">mo101</t>
  </si>
  <si>
    <t xml:space="preserve">h</t>
  </si>
  <si>
    <t xml:space="preserve">Medio oficial montador de aislantes.</t>
  </si>
  <si>
    <t xml:space="preserve">Subtotal mano de obra:</t>
  </si>
  <si>
    <t xml:space="preserve">Herramientas</t>
  </si>
  <si>
    <t xml:space="preserve">%</t>
  </si>
  <si>
    <t xml:space="preserve">Herramientas</t>
  </si>
  <si>
    <t xml:space="preserve">Coste de mantenimiento decenal: $ 9.603,77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</si>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</sst>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65" customWidth="1"/>
    <col min="4" max="4" width="106.42" customWidth="1"/>
    <col min="5" max="5" width="205.70" customWidth="1"/>
    <col min="6" max="6" width="11.73" customWidth="1"/>
    <col min="7" max="7" width="14.28" customWidth="1"/>
    <col min="8" max="8" width="11.56" customWidth="1"/>
  </cols>
  <sheetData>
    <row r="1" spans="1:1" ht="2.25" thickBot="1" customHeight="1">
      <c r="A1" s="1" t="s">
        <v>0</v>
      </c>
      <c r="B1" s="1"/>
      <c r="C1" s="1"/>
      <c r="D1" s="1"/>
      <c r="E1" s="1"/>
      <c r="F1" s="1"/>
      <c r="G1" s="1"/>
      <c r="H1" s="1"/>
    </row>
    <row r="3" spans="1:8" ht="24.00" thickBot="1" customHeight="1">
      <c r="A3" s="2" t="s">
        <v>1</v>
      </c>
      <c r="B3" s="3" t="s">
        <v>2</v>
      </c>
      <c r="C3" s="2" t="s">
        <v>3</v>
      </c>
      <c r="D3" s="2"/>
    </row>
    <row r="5" spans="1:8" ht="150.00" thickBot="1" customHeight="1">
      <c r="A5" s="5" t="s">
        <v>4</v>
      </c>
      <c r="B5" s="5"/>
      <c r="C5" s="5"/>
      <c r="D5" s="5"/>
    </row>
    <row r="8" spans="1:8" ht="24.00" thickBot="1" customHeight="1">
      <c r="A8" s="6" t="s">
        <v>5</v>
      </c>
      <c r="B8" s="6"/>
      <c r="C8" s="6" t="s">
        <v>6</v>
      </c>
      <c r="D8" s="6" t="s">
        <v>7</v>
      </c>
      <c r="E8" s="6"/>
      <c r="F8" s="7" t="s">
        <v>8</v>
      </c>
      <c r="G8" s="7" t="s">
        <v>9</v>
      </c>
      <c r="H8" s="7" t="s">
        <v>10</v>
      </c>
    </row>
    <row r="9" spans="1:8" ht="13.50" thickBot="1" customHeight="1">
      <c r="A9" s="8">
        <v>1</v>
      </c>
      <c r="B9" s="8"/>
      <c r="C9" s="8"/>
      <c r="D9" s="9" t="s">
        <v>11</v>
      </c>
      <c r="E9" s="9"/>
      <c r="F9" s="9"/>
      <c r="G9" s="8"/>
      <c r="H9" s="8"/>
    </row>
    <row r="10" spans="1:8" ht="13.50" thickBot="1" customHeight="1">
      <c r="A10" s="1" t="s">
        <v>12</v>
      </c>
      <c r="B10" s="1"/>
      <c r="C10" s="10" t="s">
        <v>13</v>
      </c>
      <c r="D10" s="1" t="s">
        <v>14</v>
      </c>
      <c r="E10" s="1"/>
      <c r="F10" s="11">
        <v>3</v>
      </c>
      <c r="G10" s="12">
        <v>3.51</v>
      </c>
      <c r="H10" s="12">
        <f ca="1">ROUND(INDIRECT(ADDRESS(ROW()+(0), COLUMN()+(-2), 1))*INDIRECT(ADDRESS(ROW()+(0), COLUMN()+(-1), 1)), 2)</f>
        <v>10.53</v>
      </c>
    </row>
    <row r="11" spans="1:8" ht="13.50" thickBot="1" customHeight="1">
      <c r="A11" s="1" t="s">
        <v>15</v>
      </c>
      <c r="B11" s="1"/>
      <c r="C11" s="10" t="s">
        <v>16</v>
      </c>
      <c r="D11" s="1" t="s">
        <v>17</v>
      </c>
      <c r="E11" s="1"/>
      <c r="F11" s="11">
        <v>0.1</v>
      </c>
      <c r="G11" s="12">
        <v>1831.78</v>
      </c>
      <c r="H11" s="12">
        <f ca="1">ROUND(INDIRECT(ADDRESS(ROW()+(0), COLUMN()+(-2), 1))*INDIRECT(ADDRESS(ROW()+(0), COLUMN()+(-1), 1)), 2)</f>
        <v>183.18</v>
      </c>
    </row>
    <row r="12" spans="1:8" ht="13.50" thickBot="1" customHeight="1">
      <c r="A12" s="1" t="s">
        <v>18</v>
      </c>
      <c r="B12" s="1"/>
      <c r="C12" s="10" t="s">
        <v>19</v>
      </c>
      <c r="D12" s="1" t="s">
        <v>20</v>
      </c>
      <c r="E12" s="1"/>
      <c r="F12" s="11">
        <v>0.01</v>
      </c>
      <c r="G12" s="12">
        <v>1471.19</v>
      </c>
      <c r="H12" s="12">
        <f ca="1">ROUND(INDIRECT(ADDRESS(ROW()+(0), COLUMN()+(-2), 1))*INDIRECT(ADDRESS(ROW()+(0), COLUMN()+(-1), 1)), 2)</f>
        <v>14.71</v>
      </c>
    </row>
    <row r="13" spans="1:8" ht="13.50" thickBot="1" customHeight="1">
      <c r="A13" s="1" t="s">
        <v>21</v>
      </c>
      <c r="B13" s="1"/>
      <c r="C13" s="10" t="s">
        <v>22</v>
      </c>
      <c r="D13" s="1" t="s">
        <v>23</v>
      </c>
      <c r="E13" s="1"/>
      <c r="F13" s="11">
        <v>0.01</v>
      </c>
      <c r="G13" s="12">
        <v>549.51</v>
      </c>
      <c r="H13" s="12">
        <f ca="1">ROUND(INDIRECT(ADDRESS(ROW()+(0), COLUMN()+(-2), 1))*INDIRECT(ADDRESS(ROW()+(0), COLUMN()+(-1), 1)), 2)</f>
        <v>5.5</v>
      </c>
    </row>
    <row r="14" spans="1:8" ht="13.50" thickBot="1" customHeight="1">
      <c r="A14" s="1" t="s">
        <v>24</v>
      </c>
      <c r="B14" s="1"/>
      <c r="C14" s="10" t="s">
        <v>25</v>
      </c>
      <c r="D14" s="1" t="s">
        <v>26</v>
      </c>
      <c r="E14" s="1"/>
      <c r="F14" s="11">
        <v>0.008</v>
      </c>
      <c r="G14" s="12">
        <v>19.03</v>
      </c>
      <c r="H14" s="12">
        <f ca="1">ROUND(INDIRECT(ADDRESS(ROW()+(0), COLUMN()+(-2), 1))*INDIRECT(ADDRESS(ROW()+(0), COLUMN()+(-1), 1)), 2)</f>
        <v>0.15</v>
      </c>
    </row>
    <row r="15" spans="1:8" ht="13.50" thickBot="1" customHeight="1">
      <c r="A15" s="1" t="s">
        <v>27</v>
      </c>
      <c r="B15" s="1"/>
      <c r="C15" s="10" t="s">
        <v>28</v>
      </c>
      <c r="D15" s="1" t="s">
        <v>29</v>
      </c>
      <c r="E15" s="1"/>
      <c r="F15" s="11">
        <v>0.065</v>
      </c>
      <c r="G15" s="12">
        <v>221.35</v>
      </c>
      <c r="H15" s="12">
        <f ca="1">ROUND(INDIRECT(ADDRESS(ROW()+(0), COLUMN()+(-2), 1))*INDIRECT(ADDRESS(ROW()+(0), COLUMN()+(-1), 1)), 2)</f>
        <v>14.39</v>
      </c>
    </row>
    <row r="16" spans="1:8" ht="13.50" thickBot="1" customHeight="1">
      <c r="A16" s="1" t="s">
        <v>30</v>
      </c>
      <c r="B16" s="1"/>
      <c r="C16" s="10" t="s">
        <v>31</v>
      </c>
      <c r="D16" s="1" t="s">
        <v>32</v>
      </c>
      <c r="E16" s="1"/>
      <c r="F16" s="11">
        <v>10</v>
      </c>
      <c r="G16" s="12">
        <v>3.65</v>
      </c>
      <c r="H16" s="12">
        <f ca="1">ROUND(INDIRECT(ADDRESS(ROW()+(0), COLUMN()+(-2), 1))*INDIRECT(ADDRESS(ROW()+(0), COLUMN()+(-1), 1)), 2)</f>
        <v>36.5</v>
      </c>
    </row>
    <row r="17" spans="1:8" ht="13.50" thickBot="1" customHeight="1">
      <c r="A17" s="1" t="s">
        <v>33</v>
      </c>
      <c r="B17" s="1"/>
      <c r="C17" s="10" t="s">
        <v>34</v>
      </c>
      <c r="D17" s="1" t="s">
        <v>35</v>
      </c>
      <c r="E17" s="1"/>
      <c r="F17" s="11">
        <v>4</v>
      </c>
      <c r="G17" s="12">
        <v>9.14</v>
      </c>
      <c r="H17" s="12">
        <f ca="1">ROUND(INDIRECT(ADDRESS(ROW()+(0), COLUMN()+(-2), 1))*INDIRECT(ADDRESS(ROW()+(0), COLUMN()+(-1), 1)), 2)</f>
        <v>36.56</v>
      </c>
    </row>
    <row r="18" spans="1:8" ht="13.50" thickBot="1" customHeight="1">
      <c r="A18" s="1" t="s">
        <v>36</v>
      </c>
      <c r="B18" s="1"/>
      <c r="C18" s="10" t="s">
        <v>37</v>
      </c>
      <c r="D18" s="1" t="s">
        <v>38</v>
      </c>
      <c r="E18" s="1"/>
      <c r="F18" s="11">
        <v>1.1</v>
      </c>
      <c r="G18" s="12">
        <v>5374.01</v>
      </c>
      <c r="H18" s="12">
        <f ca="1">ROUND(INDIRECT(ADDRESS(ROW()+(0), COLUMN()+(-2), 1))*INDIRECT(ADDRESS(ROW()+(0), COLUMN()+(-1), 1)), 2)</f>
        <v>5911.41</v>
      </c>
    </row>
    <row r="19" spans="1:8" ht="13.50" thickBot="1" customHeight="1">
      <c r="A19" s="1" t="s">
        <v>39</v>
      </c>
      <c r="B19" s="1"/>
      <c r="C19" s="10" t="s">
        <v>40</v>
      </c>
      <c r="D19" s="1" t="s">
        <v>41</v>
      </c>
      <c r="E19" s="1"/>
      <c r="F19" s="11">
        <v>0.3</v>
      </c>
      <c r="G19" s="12">
        <v>39.2</v>
      </c>
      <c r="H19" s="12">
        <f ca="1">ROUND(INDIRECT(ADDRESS(ROW()+(0), COLUMN()+(-2), 1))*INDIRECT(ADDRESS(ROW()+(0), COLUMN()+(-1), 1)), 2)</f>
        <v>11.76</v>
      </c>
    </row>
    <row r="20" spans="1:8" ht="13.50" thickBot="1" customHeight="1">
      <c r="A20" s="1" t="s">
        <v>42</v>
      </c>
      <c r="B20" s="1"/>
      <c r="C20" s="10" t="s">
        <v>43</v>
      </c>
      <c r="D20" s="1" t="s">
        <v>44</v>
      </c>
      <c r="E20" s="1"/>
      <c r="F20" s="11">
        <v>1.05</v>
      </c>
      <c r="G20" s="12">
        <v>4022.5</v>
      </c>
      <c r="H20" s="12">
        <f ca="1">ROUND(INDIRECT(ADDRESS(ROW()+(0), COLUMN()+(-2), 1))*INDIRECT(ADDRESS(ROW()+(0), COLUMN()+(-1), 1)), 2)</f>
        <v>4223.63</v>
      </c>
    </row>
    <row r="21" spans="1:8" ht="13.50" thickBot="1" customHeight="1">
      <c r="A21" s="1" t="s">
        <v>45</v>
      </c>
      <c r="B21" s="1"/>
      <c r="C21" s="10" t="s">
        <v>46</v>
      </c>
      <c r="D21" s="1" t="s">
        <v>47</v>
      </c>
      <c r="E21" s="1"/>
      <c r="F21" s="11">
        <v>1.05</v>
      </c>
      <c r="G21" s="12">
        <v>278.44</v>
      </c>
      <c r="H21" s="12">
        <f ca="1">ROUND(INDIRECT(ADDRESS(ROW()+(0), COLUMN()+(-2), 1))*INDIRECT(ADDRESS(ROW()+(0), COLUMN()+(-1), 1)), 2)</f>
        <v>292.36</v>
      </c>
    </row>
    <row r="22" spans="1:8" ht="13.50" thickBot="1" customHeight="1">
      <c r="A22" s="1" t="s">
        <v>48</v>
      </c>
      <c r="B22" s="1"/>
      <c r="C22" s="10" t="s">
        <v>49</v>
      </c>
      <c r="D22" s="1" t="s">
        <v>50</v>
      </c>
      <c r="E22" s="1"/>
      <c r="F22" s="11">
        <v>0.04</v>
      </c>
      <c r="G22" s="12">
        <v>1741.65</v>
      </c>
      <c r="H22" s="12">
        <f ca="1">ROUND(INDIRECT(ADDRESS(ROW()+(0), COLUMN()+(-2), 1))*INDIRECT(ADDRESS(ROW()+(0), COLUMN()+(-1), 1)), 2)</f>
        <v>69.67</v>
      </c>
    </row>
    <row r="23" spans="1:8" ht="13.50" thickBot="1" customHeight="1">
      <c r="A23" s="1" t="s">
        <v>51</v>
      </c>
      <c r="B23" s="1"/>
      <c r="C23" s="10" t="s">
        <v>52</v>
      </c>
      <c r="D23" s="1" t="s">
        <v>53</v>
      </c>
      <c r="E23" s="1"/>
      <c r="F23" s="11">
        <v>1.05</v>
      </c>
      <c r="G23" s="12">
        <v>628.49</v>
      </c>
      <c r="H23" s="12">
        <f ca="1">ROUND(INDIRECT(ADDRESS(ROW()+(0), COLUMN()+(-2), 1))*INDIRECT(ADDRESS(ROW()+(0), COLUMN()+(-1), 1)), 2)</f>
        <v>659.91</v>
      </c>
    </row>
    <row r="24" spans="1:8" ht="13.50" thickBot="1" customHeight="1">
      <c r="A24" s="1" t="s">
        <v>54</v>
      </c>
      <c r="B24" s="1"/>
      <c r="C24" s="10" t="s">
        <v>55</v>
      </c>
      <c r="D24" s="1" t="s">
        <v>56</v>
      </c>
      <c r="E24" s="1"/>
      <c r="F24" s="11">
        <v>7.5</v>
      </c>
      <c r="G24" s="12">
        <v>12.59</v>
      </c>
      <c r="H24" s="12">
        <f ca="1">ROUND(INDIRECT(ADDRESS(ROW()+(0), COLUMN()+(-2), 1))*INDIRECT(ADDRESS(ROW()+(0), COLUMN()+(-1), 1)), 2)</f>
        <v>94.43</v>
      </c>
    </row>
    <row r="25" spans="1:8" ht="13.50" thickBot="1" customHeight="1">
      <c r="A25" s="1" t="s">
        <v>57</v>
      </c>
      <c r="B25" s="1"/>
      <c r="C25" s="10" t="s">
        <v>58</v>
      </c>
      <c r="D25" s="1" t="s">
        <v>59</v>
      </c>
      <c r="E25" s="1"/>
      <c r="F25" s="13">
        <v>1.05</v>
      </c>
      <c r="G25" s="14">
        <v>96.85</v>
      </c>
      <c r="H25" s="14">
        <f ca="1">ROUND(INDIRECT(ADDRESS(ROW()+(0), COLUMN()+(-2), 1))*INDIRECT(ADDRESS(ROW()+(0), COLUMN()+(-1), 1)), 2)</f>
        <v>101.69</v>
      </c>
    </row>
    <row r="26" spans="1:8" ht="13.50" thickBot="1" customHeight="1">
      <c r="A26" s="15"/>
      <c r="B26" s="15"/>
      <c r="C26" s="15"/>
      <c r="D26" s="15"/>
      <c r="E26" s="15"/>
      <c r="F26" s="9" t="s">
        <v>60</v>
      </c>
      <c r="G26" s="9"/>
      <c r="H26"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11666.4</v>
      </c>
    </row>
    <row r="27" spans="1:8" ht="13.50" thickBot="1" customHeight="1">
      <c r="A27" s="15">
        <v>2</v>
      </c>
      <c r="B27" s="15"/>
      <c r="C27" s="15"/>
      <c r="D27" s="18" t="s">
        <v>61</v>
      </c>
      <c r="E27" s="18"/>
      <c r="F27" s="18"/>
      <c r="G27" s="15"/>
      <c r="H27" s="15"/>
    </row>
    <row r="28" spans="1:8" ht="13.50" thickBot="1" customHeight="1">
      <c r="A28" s="1" t="s">
        <v>62</v>
      </c>
      <c r="B28" s="1"/>
      <c r="C28" s="10" t="s">
        <v>63</v>
      </c>
      <c r="D28" s="1" t="s">
        <v>64</v>
      </c>
      <c r="E28" s="1"/>
      <c r="F28" s="13">
        <v>0.032</v>
      </c>
      <c r="G28" s="14">
        <v>886.15</v>
      </c>
      <c r="H28" s="14">
        <f ca="1">ROUND(INDIRECT(ADDRESS(ROW()+(0), COLUMN()+(-2), 1))*INDIRECT(ADDRESS(ROW()+(0), COLUMN()+(-1), 1)), 2)</f>
        <v>28.36</v>
      </c>
    </row>
    <row r="29" spans="1:8" ht="13.50" thickBot="1" customHeight="1">
      <c r="A29" s="15"/>
      <c r="B29" s="15"/>
      <c r="C29" s="15"/>
      <c r="D29" s="15"/>
      <c r="E29" s="15"/>
      <c r="F29" s="9" t="s">
        <v>65</v>
      </c>
      <c r="G29" s="9"/>
      <c r="H29" s="17">
        <f ca="1">ROUND(SUM(INDIRECT(ADDRESS(ROW()+(-1), COLUMN()+(0), 1))), 2)</f>
        <v>28.36</v>
      </c>
    </row>
    <row r="30" spans="1:8" ht="13.50" thickBot="1" customHeight="1">
      <c r="A30" s="15">
        <v>3</v>
      </c>
      <c r="B30" s="15"/>
      <c r="C30" s="15"/>
      <c r="D30" s="18" t="s">
        <v>66</v>
      </c>
      <c r="E30" s="18"/>
      <c r="F30" s="18"/>
      <c r="G30" s="15"/>
      <c r="H30" s="15"/>
    </row>
    <row r="31" spans="1:8" ht="13.50" thickBot="1" customHeight="1">
      <c r="A31" s="1" t="s">
        <v>67</v>
      </c>
      <c r="B31" s="1"/>
      <c r="C31" s="10" t="s">
        <v>68</v>
      </c>
      <c r="D31" s="1" t="s">
        <v>69</v>
      </c>
      <c r="E31" s="1"/>
      <c r="F31" s="11">
        <v>0.319</v>
      </c>
      <c r="G31" s="12">
        <v>11912.7</v>
      </c>
      <c r="H31" s="12">
        <f ca="1">ROUND(INDIRECT(ADDRESS(ROW()+(0), COLUMN()+(-2), 1))*INDIRECT(ADDRESS(ROW()+(0), COLUMN()+(-1), 1)), 2)</f>
        <v>3800.14</v>
      </c>
    </row>
    <row r="32" spans="1:8" ht="13.50" thickBot="1" customHeight="1">
      <c r="A32" s="1" t="s">
        <v>70</v>
      </c>
      <c r="B32" s="1"/>
      <c r="C32" s="10" t="s">
        <v>71</v>
      </c>
      <c r="D32" s="1" t="s">
        <v>72</v>
      </c>
      <c r="E32" s="1"/>
      <c r="F32" s="11">
        <v>0.827</v>
      </c>
      <c r="G32" s="12">
        <v>8579.62</v>
      </c>
      <c r="H32" s="12">
        <f ca="1">ROUND(INDIRECT(ADDRESS(ROW()+(0), COLUMN()+(-2), 1))*INDIRECT(ADDRESS(ROW()+(0), COLUMN()+(-1), 1)), 2)</f>
        <v>7095.35</v>
      </c>
    </row>
    <row r="33" spans="1:8" ht="13.50" thickBot="1" customHeight="1">
      <c r="A33" s="1" t="s">
        <v>73</v>
      </c>
      <c r="B33" s="1"/>
      <c r="C33" s="10" t="s">
        <v>74</v>
      </c>
      <c r="D33" s="1" t="s">
        <v>75</v>
      </c>
      <c r="E33" s="1"/>
      <c r="F33" s="11">
        <v>0.201</v>
      </c>
      <c r="G33" s="12">
        <v>11912.7</v>
      </c>
      <c r="H33" s="12">
        <f ca="1">ROUND(INDIRECT(ADDRESS(ROW()+(0), COLUMN()+(-2), 1))*INDIRECT(ADDRESS(ROW()+(0), COLUMN()+(-1), 1)), 2)</f>
        <v>2394.44</v>
      </c>
    </row>
    <row r="34" spans="1:8" ht="13.50" thickBot="1" customHeight="1">
      <c r="A34" s="1" t="s">
        <v>76</v>
      </c>
      <c r="B34" s="1"/>
      <c r="C34" s="10" t="s">
        <v>77</v>
      </c>
      <c r="D34" s="1" t="s">
        <v>78</v>
      </c>
      <c r="E34" s="1"/>
      <c r="F34" s="11">
        <v>0.201</v>
      </c>
      <c r="G34" s="12">
        <v>8905.02</v>
      </c>
      <c r="H34" s="12">
        <f ca="1">ROUND(INDIRECT(ADDRESS(ROW()+(0), COLUMN()+(-2), 1))*INDIRECT(ADDRESS(ROW()+(0), COLUMN()+(-1), 1)), 2)</f>
        <v>1789.91</v>
      </c>
    </row>
    <row r="35" spans="1:8" ht="13.50" thickBot="1" customHeight="1">
      <c r="A35" s="1" t="s">
        <v>79</v>
      </c>
      <c r="B35" s="1"/>
      <c r="C35" s="10" t="s">
        <v>80</v>
      </c>
      <c r="D35" s="1" t="s">
        <v>81</v>
      </c>
      <c r="E35" s="1"/>
      <c r="F35" s="11">
        <v>0.059</v>
      </c>
      <c r="G35" s="12">
        <v>12241</v>
      </c>
      <c r="H35" s="12">
        <f ca="1">ROUND(INDIRECT(ADDRESS(ROW()+(0), COLUMN()+(-2), 1))*INDIRECT(ADDRESS(ROW()+(0), COLUMN()+(-1), 1)), 2)</f>
        <v>722.22</v>
      </c>
    </row>
    <row r="36" spans="1:8" ht="13.50" thickBot="1" customHeight="1">
      <c r="A36" s="1" t="s">
        <v>82</v>
      </c>
      <c r="B36" s="1"/>
      <c r="C36" s="10" t="s">
        <v>83</v>
      </c>
      <c r="D36" s="1" t="s">
        <v>84</v>
      </c>
      <c r="E36" s="1"/>
      <c r="F36" s="13">
        <v>0.059</v>
      </c>
      <c r="G36" s="14">
        <v>8905.02</v>
      </c>
      <c r="H36" s="14">
        <f ca="1">ROUND(INDIRECT(ADDRESS(ROW()+(0), COLUMN()+(-2), 1))*INDIRECT(ADDRESS(ROW()+(0), COLUMN()+(-1), 1)), 2)</f>
        <v>525.4</v>
      </c>
    </row>
    <row r="37" spans="1:8" ht="13.50" thickBot="1" customHeight="1">
      <c r="A37" s="15"/>
      <c r="B37" s="15"/>
      <c r="C37" s="15"/>
      <c r="D37" s="15"/>
      <c r="E37" s="15"/>
      <c r="F37" s="9" t="s">
        <v>85</v>
      </c>
      <c r="G37" s="9"/>
      <c r="H37" s="17">
        <f ca="1">ROUND(SUM(INDIRECT(ADDRESS(ROW()+(-1), COLUMN()+(0), 1)),INDIRECT(ADDRESS(ROW()+(-2), COLUMN()+(0), 1)),INDIRECT(ADDRESS(ROW()+(-3), COLUMN()+(0), 1)),INDIRECT(ADDRESS(ROW()+(-4), COLUMN()+(0), 1)),INDIRECT(ADDRESS(ROW()+(-5), COLUMN()+(0), 1)),INDIRECT(ADDRESS(ROW()+(-6), COLUMN()+(0), 1))), 2)</f>
        <v>16327.5</v>
      </c>
    </row>
    <row r="38" spans="1:8" ht="13.50" thickBot="1" customHeight="1">
      <c r="A38" s="15">
        <v>4</v>
      </c>
      <c r="B38" s="15"/>
      <c r="C38" s="15"/>
      <c r="D38" s="18" t="s">
        <v>86</v>
      </c>
      <c r="E38" s="18"/>
      <c r="F38" s="18"/>
      <c r="G38" s="15"/>
      <c r="H38" s="15"/>
    </row>
    <row r="39" spans="1:8" ht="13.50" thickBot="1" customHeight="1">
      <c r="A39" s="19"/>
      <c r="B39" s="19"/>
      <c r="C39" s="20" t="s">
        <v>87</v>
      </c>
      <c r="D39" s="19" t="s">
        <v>88</v>
      </c>
      <c r="E39" s="19"/>
      <c r="F39" s="13">
        <v>2</v>
      </c>
      <c r="G39" s="14">
        <f ca="1">ROUND(SUM(INDIRECT(ADDRESS(ROW()+(-2), COLUMN()+(1), 1)),INDIRECT(ADDRESS(ROW()+(-10), COLUMN()+(1), 1)),INDIRECT(ADDRESS(ROW()+(-13), COLUMN()+(1), 1))), 2)</f>
        <v>28022.2</v>
      </c>
      <c r="H39" s="14">
        <f ca="1">ROUND(INDIRECT(ADDRESS(ROW()+(0), COLUMN()+(-2), 1))*INDIRECT(ADDRESS(ROW()+(0), COLUMN()+(-1), 1))/100, 2)</f>
        <v>560.44</v>
      </c>
    </row>
    <row r="40" spans="1:8" ht="13.50" thickBot="1" customHeight="1">
      <c r="A40" s="21" t="s">
        <v>89</v>
      </c>
      <c r="B40" s="21"/>
      <c r="C40" s="22"/>
      <c r="D40" s="23"/>
      <c r="E40" s="23"/>
      <c r="F40" s="24" t="s">
        <v>90</v>
      </c>
      <c r="G40" s="25"/>
      <c r="H40" s="26">
        <f ca="1">ROUND(SUM(INDIRECT(ADDRESS(ROW()+(-1), COLUMN()+(0), 1)),INDIRECT(ADDRESS(ROW()+(-3), COLUMN()+(0), 1)),INDIRECT(ADDRESS(ROW()+(-11), COLUMN()+(0), 1)),INDIRECT(ADDRESS(ROW()+(-14), COLUMN()+(0), 1))), 2)</f>
        <v>28582.6</v>
      </c>
    </row>
  </sheetData>
  <mergeCells count="72">
    <mergeCell ref="A1:H1"/>
    <mergeCell ref="C3:D3"/>
    <mergeCell ref="A5:D5"/>
    <mergeCell ref="A8:B8"/>
    <mergeCell ref="D8:E8"/>
    <mergeCell ref="A9:B9"/>
    <mergeCell ref="D9:F9"/>
    <mergeCell ref="A10:B10"/>
    <mergeCell ref="D10:E10"/>
    <mergeCell ref="A11:B11"/>
    <mergeCell ref="D11:E11"/>
    <mergeCell ref="A12:B12"/>
    <mergeCell ref="D12:E12"/>
    <mergeCell ref="A13:B13"/>
    <mergeCell ref="D13:E13"/>
    <mergeCell ref="A14:B14"/>
    <mergeCell ref="D14:E14"/>
    <mergeCell ref="A15:B15"/>
    <mergeCell ref="D15:E15"/>
    <mergeCell ref="A16:B16"/>
    <mergeCell ref="D16:E16"/>
    <mergeCell ref="A17:B17"/>
    <mergeCell ref="D17:E17"/>
    <mergeCell ref="A18:B18"/>
    <mergeCell ref="D18:E18"/>
    <mergeCell ref="A19:B19"/>
    <mergeCell ref="D19:E19"/>
    <mergeCell ref="A20:B20"/>
    <mergeCell ref="D20:E20"/>
    <mergeCell ref="A21:B21"/>
    <mergeCell ref="D21:E21"/>
    <mergeCell ref="A22:B22"/>
    <mergeCell ref="D22:E22"/>
    <mergeCell ref="A23:B23"/>
    <mergeCell ref="D23:E23"/>
    <mergeCell ref="A24:B24"/>
    <mergeCell ref="D24:E24"/>
    <mergeCell ref="A25:B25"/>
    <mergeCell ref="D25:E25"/>
    <mergeCell ref="A26:B26"/>
    <mergeCell ref="D26:E26"/>
    <mergeCell ref="F26:G26"/>
    <mergeCell ref="A27:B27"/>
    <mergeCell ref="D27:F27"/>
    <mergeCell ref="A28:B28"/>
    <mergeCell ref="D28:E28"/>
    <mergeCell ref="A29:B29"/>
    <mergeCell ref="D29:E29"/>
    <mergeCell ref="F29:G29"/>
    <mergeCell ref="A30:B30"/>
    <mergeCell ref="D30:F30"/>
    <mergeCell ref="A31:B31"/>
    <mergeCell ref="D31:E31"/>
    <mergeCell ref="A32:B32"/>
    <mergeCell ref="D32:E32"/>
    <mergeCell ref="A33:B33"/>
    <mergeCell ref="D33:E33"/>
    <mergeCell ref="A34:B34"/>
    <mergeCell ref="D34:E34"/>
    <mergeCell ref="A35:B35"/>
    <mergeCell ref="D35:E35"/>
    <mergeCell ref="A36:B36"/>
    <mergeCell ref="D36:E36"/>
    <mergeCell ref="A37:B37"/>
    <mergeCell ref="D37:E37"/>
    <mergeCell ref="F37:G37"/>
    <mergeCell ref="A38:B38"/>
    <mergeCell ref="D38:F38"/>
    <mergeCell ref="A39:B39"/>
    <mergeCell ref="D39:E39"/>
    <mergeCell ref="A40:E40"/>
    <mergeCell ref="F40:G40"/>
  </mergeCells>
  <pageMargins left="0.147638" right="0.147638" top="0.206693" bottom="0.206693" header="0.0" footer="0.0"/>
  <pageSetup paperSize="9" orientation="portrait"/>
  <rowBreaks count="0" manualBreakCount="0">
    </rowBreaks>
</worksheet>
</file>