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<sst xmlns="http://schemas.openxmlformats.org/spreadsheetml/2006/main" count="88" uniqueCount="88">
  <si>
    <t xml:space="preserve"/>
  </si>
  <si>
    <t xml:space="preserve">QAE012</t>
  </si>
  <si>
    <t xml:space="preserve">m²</t>
  </si>
  <si>
    <t xml:space="preserve">Techo plano transitable, no ventilado, con solado flotante sobre soportes, tipo convencional. Impermeabilización con membranas preelaboradas asfálticas, tipo bicapa.</t>
  </si>
  <si>
    <r>
      <rPr>
        <sz val="8.25"/>
        <color rgb="FF000000"/>
        <rFont val="Arial"/>
        <family val="2"/>
      </rPr>
      <t xml:space="preserve">Techo plano transitable, no ventilado, con solado flotante sobre soportes, tipo convencional, pendiente del 1% al 5%, para tráfico peatonal privado. FORMACIÓN DE PENDIENTES: mediante encintado de limatesas, limahoyas y juntas con fajas para reglado de ladrillo cerámico hueco doble y capa de arcilla expandida, Arlita Dur "WEBER", vertida en seco y consolidada en su superficie con lechada de cemento, proporcionando una resistencia a compresión de 1 MPa y con una conductividad térmica de 0,087 W/(mK), con espesor medio de 10 cm; con capa de regularización de mortero de cemento, confeccionado en obra, dosificación 1:6 de 4 cm de espesor, acabado fratasado; AISLAMIENTO TÉRMICO: panel rígido de lana mineral soldable, hidrofugada, de 50 mm de espesor; CAPA SEPARADORA BAJO CAPA DE REFUERZO: geotextil no tejido compuesto por fibras de poliéster unidas por agujeteado, (150 g/m²); CAPA DE REFUERZO: mortero de cemento CEM II/B-P 32,5 N tipo M-10 de 4 cm de espesor; IMPERMEABILIZACIÓN: tipo bicapa, adherida, compuesta por una membrana preelaborada de betún modificado con elastómero SBS, masa nominal 3 kg/m², con armadura de fieltro de fibra de vidrio de 60 g/m² y una membrana preelaborada de betún modificado con elastómero SBS, masa nominal 3 kg/m², con armadura de fieltro de poliéster no tejido de 160 g/m², totalmente adheridas con soplete, sin coincidir sus juntas; CAPA SEPARADORA BAJO PROTECCIÓN: geotextil no tejido compuesto por fibras de poliéster unidas por agujeteado, (200 g/m²); CAPA DE PROTECCIÓN: piso flotante de baldosas de cemento de 40x40 cm, apoyadas sobre soportes regulables, de 30 a 50 mm.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</si>
  <si>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</si>
  <si>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</si>
  <si>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</si>
  <si>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</si>
  <si>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</si>
  <si>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</si>
  <si>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</si>
  <si>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mt04lvc010c</t>
  </si>
  <si>
    <t xml:space="preserve">Ud</t>
  </si>
  <si>
    <t xml:space="preserve">Ladrillo cerámico hueco doble, para revestir, 24x11,5x9 cm, densidad 780 kg/m³.</t>
  </si>
  <si>
    <t xml:space="preserve">mt01arl030u</t>
  </si>
  <si>
    <t xml:space="preserve">m³</t>
  </si>
  <si>
    <t xml:space="preserve">Arcilla expandida, Arlita Dur "WEBER", suministrada en sacos.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</si>
  <si>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</si>
  <si>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</si>
  <si>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</si>
  <si>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</si>
  <si>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</si>
  <si>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mecanizado lateral recto, de 20 mm de espesor, resistencia térmica 0,55 m²K/W, conductividad térmica 0,036 W/(mK), para junta de contracción.</t>
  </si>
  <si>
    <t xml:space="preserve">mt08aaa010a</t>
  </si>
  <si>
    <t xml:space="preserve">m³</t>
  </si>
  <si>
    <t xml:space="preserve">Agua.</t>
  </si>
  <si>
    <t xml:space="preserve">mt01arg005a</t>
  </si>
  <si>
    <t xml:space="preserve">t</t>
  </si>
  <si>
    <t xml:space="preserve">Arena de cantera, para mortero preparado en obra.</t>
  </si>
  <si>
    <t xml:space="preserve">mt08cem000g</t>
  </si>
  <si>
    <t xml:space="preserve">kg</t>
  </si>
  <si>
    <t xml:space="preserve">Cemento gris en sacos.</t>
  </si>
  <si>
    <t xml:space="preserve">mt16lrc010fd</t>
  </si>
  <si>
    <t xml:space="preserve">m²</t>
  </si>
  <si>
    <t xml:space="preserve">Panel rígido de lana mineral soldable, hidrofugada, revestido con betún asfáltico y film de polipropileno termofusible, de 50 mm de espesor, resistencia térmica &gt;= 1,3 m²K/W, conductividad térmica 0,038 W/(mK), Euroclase F de reacción al fuego.</t>
  </si>
  <si>
    <t xml:space="preserve">mt14gsa020bc</t>
  </si>
  <si>
    <t xml:space="preserve">m²</t>
  </si>
  <si>
    <t xml:space="preserve">Geotextil no tejido compuesto por fibras de poliéster unidas por agujeteado, con una resistencia a la tracción longitudinal de 1,88 kN/m, una resistencia a la tracción transversal de 1,49 kN/m, una apertura de cono al ensayo de perforación dinámica según ISO 13433 inferior a 40 mm, resistencia CBR a punzonamiento 0,3 kN y una masa superficial de 150 g/m².</t>
  </si>
  <si>
    <t xml:space="preserve">mt09mor010e</t>
  </si>
  <si>
    <t xml:space="preserve">m³</t>
  </si>
  <si>
    <t xml:space="preserve">Mortero de cemento CEM II/B-P 32,5 N tipo M-10, confeccionado en obra con 380 kg/m³ de cemento y una proporción en volumen 1/4.</t>
  </si>
  <si>
    <t xml:space="preserve">mt14lba010c</t>
  </si>
  <si>
    <t xml:space="preserve">m²</t>
  </si>
  <si>
    <t xml:space="preserve">Membrana preelaborada de betún modificado con elastómero SBS, de 2,5 mm de espesor, masa nominal 3 kg/m², con armadura de fieltro de poliéster no tejido de 160 g/m², de superficie no protegida.</t>
  </si>
  <si>
    <t xml:space="preserve">mt14lba010a</t>
  </si>
  <si>
    <t xml:space="preserve">m²</t>
  </si>
  <si>
    <t xml:space="preserve">Membrana preelaborada de betún modificado con elastómero SBS, de 2,5 mm de espesor, masa nominal 3 kg/m², con armadura de fieltro de fibra de vidrio de 60 g/m², de superficie no protegida.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</si>
  <si>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</si>
  <si>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</si>
  <si>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ISO 13433 inferior a 27 mm, resistencia CBR a punzonamiento 0,4 kN y una masa superficial de 200 g/m².</t>
  </si>
  <si>
    <t xml:space="preserve">mt18acc030aa</t>
  </si>
  <si>
    <t xml:space="preserve">Ud</t>
  </si>
  <si>
    <t xml:space="preserve">Soporte regulable, de poliolefinas, con adición de carga mineral, de color negro, con 750 kg de capacidad mecánica a compresión y base redonda plana, para alturas entre 30 y 50 mm; estabilidad térmica de -25°C hasta 110°C; imputrescible, con resistencia al envejecimiento y a la intemperie.</t>
  </si>
  <si>
    <t xml:space="preserve">mt18bho010b</t>
  </si>
  <si>
    <t xml:space="preserve">m²</t>
  </si>
  <si>
    <t xml:space="preserve">Baldosa de cemento con acabado en garbancillo, de 40x40 cm.</t>
  </si>
  <si>
    <t xml:space="preserve">Subtotal materiales:</t>
  </si>
  <si>
    <t xml:space="preserve">Equipo</t>
  </si>
  <si>
    <t xml:space="preserve">mq06hor010</t>
  </si>
  <si>
    <t xml:space="preserve">h</t>
  </si>
  <si>
    <t xml:space="preserve">Hormigonera eléctrica con una capacidad de amasado de 160 l.</t>
  </si>
  <si>
    <t xml:space="preserve">Subtotal equipo:</t>
  </si>
  <si>
    <t xml:space="preserve">Mano de obra</t>
  </si>
  <si>
    <t xml:space="preserve">mo020</t>
  </si>
  <si>
    <t xml:space="preserve">h</t>
  </si>
  <si>
    <t xml:space="preserve">Oficial albañil.</t>
  </si>
  <si>
    <t xml:space="preserve">mo113</t>
  </si>
  <si>
    <t xml:space="preserve">h</t>
  </si>
  <si>
    <t xml:space="preserve">Ayudante de albañil.</t>
  </si>
  <si>
    <t xml:space="preserve">mo029</t>
  </si>
  <si>
    <t xml:space="preserve">h</t>
  </si>
  <si>
    <t xml:space="preserve">Oficial aplicador de membranas impermeabilizantes preelaboradas.</t>
  </si>
  <si>
    <t xml:space="preserve">mo067</t>
  </si>
  <si>
    <t xml:space="preserve">h</t>
  </si>
  <si>
    <t xml:space="preserve">Medio oficial aplicador de membranas impermeabilizantes preelaboradas.</t>
  </si>
  <si>
    <t xml:space="preserve">mo054</t>
  </si>
  <si>
    <t xml:space="preserve">h</t>
  </si>
  <si>
    <t xml:space="preserve">Oficial montador de aislantes.</t>
  </si>
  <si>
    <t xml:space="preserve">mo101</t>
  </si>
  <si>
    <t xml:space="preserve">h</t>
  </si>
  <si>
    <t xml:space="preserve">Medio oficial montador de aislantes.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</si>
  <si>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</si>
  <si>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</si>
  <si>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</si>
  <si>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</si>
  <si>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$ 11.763,63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</si>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</sst>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27" customWidth="1"/>
    <col min="3" max="3" width="1.02" customWidth="1"/>
    <col min="4" max="4" width="6.63" customWidth="1"/>
    <col min="5" max="5" width="68.85" customWidth="1"/>
    <col min="6" max="6" width="11.73" customWidth="1"/>
    <col min="7" max="7" width="14.28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139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3</v>
      </c>
      <c r="G10" s="12">
        <v>3.51</v>
      </c>
      <c r="H10" s="12">
        <f ca="1">ROUND(INDIRECT(ADDRESS(ROW()+(0), COLUMN()+(-2), 1))*INDIRECT(ADDRESS(ROW()+(0), COLUMN()+(-1), 1)), 2)</f>
        <v>10.53</v>
      </c>
    </row>
    <row r="11" spans="1:8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0.1</v>
      </c>
      <c r="G11" s="12">
        <v>1831.78</v>
      </c>
      <c r="H11" s="12">
        <f ca="1">ROUND(INDIRECT(ADDRESS(ROW()+(0), COLUMN()+(-2), 1))*INDIRECT(ADDRESS(ROW()+(0), COLUMN()+(-1), 1)), 2)</f>
        <v>183.18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0.01</v>
      </c>
      <c r="G12" s="12">
        <v>1471.19</v>
      </c>
      <c r="H12" s="12">
        <f ca="1">ROUND(INDIRECT(ADDRESS(ROW()+(0), COLUMN()+(-2), 1))*INDIRECT(ADDRESS(ROW()+(0), COLUMN()+(-1), 1)), 2)</f>
        <v>14.71</v>
      </c>
    </row>
    <row r="13" spans="1:8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0.01</v>
      </c>
      <c r="G13" s="12">
        <v>549.51</v>
      </c>
      <c r="H13" s="12">
        <f ca="1">ROUND(INDIRECT(ADDRESS(ROW()+(0), COLUMN()+(-2), 1))*INDIRECT(ADDRESS(ROW()+(0), COLUMN()+(-1), 1)), 2)</f>
        <v>5.5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1">
        <v>0.008</v>
      </c>
      <c r="G14" s="12">
        <v>19.03</v>
      </c>
      <c r="H14" s="12">
        <f ca="1">ROUND(INDIRECT(ADDRESS(ROW()+(0), COLUMN()+(-2), 1))*INDIRECT(ADDRESS(ROW()+(0), COLUMN()+(-1), 1)), 2)</f>
        <v>0.15</v>
      </c>
    </row>
    <row r="15" spans="1:8" ht="13.5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1">
        <v>0.065</v>
      </c>
      <c r="G15" s="12">
        <v>221.35</v>
      </c>
      <c r="H15" s="12">
        <f ca="1">ROUND(INDIRECT(ADDRESS(ROW()+(0), COLUMN()+(-2), 1))*INDIRECT(ADDRESS(ROW()+(0), COLUMN()+(-1), 1)), 2)</f>
        <v>14.39</v>
      </c>
    </row>
    <row r="16" spans="1:8" ht="13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1">
        <v>10</v>
      </c>
      <c r="G16" s="12">
        <v>3.65</v>
      </c>
      <c r="H16" s="12">
        <f ca="1">ROUND(INDIRECT(ADDRESS(ROW()+(0), COLUMN()+(-2), 1))*INDIRECT(ADDRESS(ROW()+(0), COLUMN()+(-1), 1)), 2)</f>
        <v>36.5</v>
      </c>
    </row>
    <row r="17" spans="1:8" ht="34.5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1">
        <v>1.05</v>
      </c>
      <c r="G17" s="12">
        <v>10573</v>
      </c>
      <c r="H17" s="12">
        <f ca="1">ROUND(INDIRECT(ADDRESS(ROW()+(0), COLUMN()+(-2), 1))*INDIRECT(ADDRESS(ROW()+(0), COLUMN()+(-1), 1)), 2)</f>
        <v>11101.6</v>
      </c>
    </row>
    <row r="18" spans="1:8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1">
        <v>1.05</v>
      </c>
      <c r="G18" s="12">
        <v>278.44</v>
      </c>
      <c r="H18" s="12">
        <f ca="1">ROUND(INDIRECT(ADDRESS(ROW()+(0), COLUMN()+(-2), 1))*INDIRECT(ADDRESS(ROW()+(0), COLUMN()+(-1), 1)), 2)</f>
        <v>292.36</v>
      </c>
    </row>
    <row r="19" spans="1:8" ht="24.0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1">
        <v>0.04</v>
      </c>
      <c r="G19" s="12">
        <v>1741.65</v>
      </c>
      <c r="H19" s="12">
        <f ca="1">ROUND(INDIRECT(ADDRESS(ROW()+(0), COLUMN()+(-2), 1))*INDIRECT(ADDRESS(ROW()+(0), COLUMN()+(-1), 1)), 2)</f>
        <v>69.67</v>
      </c>
    </row>
    <row r="20" spans="1:8" ht="34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1">
        <v>1.1</v>
      </c>
      <c r="G20" s="12">
        <v>2271.32</v>
      </c>
      <c r="H20" s="12">
        <f ca="1">ROUND(INDIRECT(ADDRESS(ROW()+(0), COLUMN()+(-2), 1))*INDIRECT(ADDRESS(ROW()+(0), COLUMN()+(-1), 1)), 2)</f>
        <v>2498.45</v>
      </c>
    </row>
    <row r="21" spans="1:8" ht="34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1">
        <v>1.1</v>
      </c>
      <c r="G21" s="12">
        <v>1969.01</v>
      </c>
      <c r="H21" s="12">
        <f ca="1">ROUND(INDIRECT(ADDRESS(ROW()+(0), COLUMN()+(-2), 1))*INDIRECT(ADDRESS(ROW()+(0), COLUMN()+(-1), 1)), 2)</f>
        <v>2165.91</v>
      </c>
    </row>
    <row r="22" spans="1:8" ht="55.5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1">
        <v>1.05</v>
      </c>
      <c r="G22" s="12">
        <v>381.87</v>
      </c>
      <c r="H22" s="12">
        <f ca="1">ROUND(INDIRECT(ADDRESS(ROW()+(0), COLUMN()+(-2), 1))*INDIRECT(ADDRESS(ROW()+(0), COLUMN()+(-1), 1)), 2)</f>
        <v>400.96</v>
      </c>
    </row>
    <row r="23" spans="1:8" ht="45.00" thickBot="1" customHeight="1">
      <c r="A23" s="1" t="s">
        <v>51</v>
      </c>
      <c r="B23" s="1"/>
      <c r="C23" s="10" t="s">
        <v>52</v>
      </c>
      <c r="D23" s="10"/>
      <c r="E23" s="1" t="s">
        <v>53</v>
      </c>
      <c r="F23" s="11">
        <v>7.5</v>
      </c>
      <c r="G23" s="12">
        <v>12.59</v>
      </c>
      <c r="H23" s="12">
        <f ca="1">ROUND(INDIRECT(ADDRESS(ROW()+(0), COLUMN()+(-2), 1))*INDIRECT(ADDRESS(ROW()+(0), COLUMN()+(-1), 1)), 2)</f>
        <v>94.43</v>
      </c>
    </row>
    <row r="24" spans="1:8" ht="13.50" thickBot="1" customHeight="1">
      <c r="A24" s="1" t="s">
        <v>54</v>
      </c>
      <c r="B24" s="1"/>
      <c r="C24" s="10" t="s">
        <v>55</v>
      </c>
      <c r="D24" s="10"/>
      <c r="E24" s="1" t="s">
        <v>56</v>
      </c>
      <c r="F24" s="13">
        <v>1.05</v>
      </c>
      <c r="G24" s="14">
        <v>96.85</v>
      </c>
      <c r="H24" s="14">
        <f ca="1">ROUND(INDIRECT(ADDRESS(ROW()+(0), COLUMN()+(-2), 1))*INDIRECT(ADDRESS(ROW()+(0), COLUMN()+(-1), 1)), 2)</f>
        <v>101.69</v>
      </c>
    </row>
    <row r="25" spans="1:8" ht="13.50" thickBot="1" customHeight="1">
      <c r="A25" s="15"/>
      <c r="B25" s="15"/>
      <c r="C25" s="15"/>
      <c r="D25" s="15"/>
      <c r="E25" s="15"/>
      <c r="F25" s="9" t="s">
        <v>57</v>
      </c>
      <c r="G25" s="9"/>
      <c r="H25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1))), 2)</f>
        <v>16990.1</v>
      </c>
    </row>
    <row r="26" spans="1:8" ht="13.50" thickBot="1" customHeight="1">
      <c r="A26" s="15">
        <v>2</v>
      </c>
      <c r="B26" s="15"/>
      <c r="C26" s="15"/>
      <c r="D26" s="15"/>
      <c r="E26" s="18" t="s">
        <v>58</v>
      </c>
      <c r="F26" s="18"/>
      <c r="G26" s="15"/>
      <c r="H26" s="15"/>
    </row>
    <row r="27" spans="1:8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3">
        <v>0.032</v>
      </c>
      <c r="G27" s="14">
        <v>886.15</v>
      </c>
      <c r="H27" s="14">
        <f ca="1">ROUND(INDIRECT(ADDRESS(ROW()+(0), COLUMN()+(-2), 1))*INDIRECT(ADDRESS(ROW()+(0), COLUMN()+(-1), 1)), 2)</f>
        <v>28.36</v>
      </c>
    </row>
    <row r="28" spans="1:8" ht="13.50" thickBot="1" customHeight="1">
      <c r="A28" s="15"/>
      <c r="B28" s="15"/>
      <c r="C28" s="15"/>
      <c r="D28" s="15"/>
      <c r="E28" s="15"/>
      <c r="F28" s="9" t="s">
        <v>62</v>
      </c>
      <c r="G28" s="9"/>
      <c r="H28" s="17">
        <f ca="1">ROUND(SUM(INDIRECT(ADDRESS(ROW()+(-1), COLUMN()+(0), 1))), 2)</f>
        <v>28.36</v>
      </c>
    </row>
    <row r="29" spans="1:8" ht="13.50" thickBot="1" customHeight="1">
      <c r="A29" s="15">
        <v>3</v>
      </c>
      <c r="B29" s="15"/>
      <c r="C29" s="15"/>
      <c r="D29" s="15"/>
      <c r="E29" s="18" t="s">
        <v>63</v>
      </c>
      <c r="F29" s="18"/>
      <c r="G29" s="15"/>
      <c r="H29" s="15"/>
    </row>
    <row r="30" spans="1:8" ht="13.50" thickBot="1" customHeight="1">
      <c r="A30" s="1" t="s">
        <v>64</v>
      </c>
      <c r="B30" s="1"/>
      <c r="C30" s="10" t="s">
        <v>65</v>
      </c>
      <c r="D30" s="10"/>
      <c r="E30" s="1" t="s">
        <v>66</v>
      </c>
      <c r="F30" s="11">
        <v>0.319</v>
      </c>
      <c r="G30" s="12">
        <v>11912.7</v>
      </c>
      <c r="H30" s="12">
        <f ca="1">ROUND(INDIRECT(ADDRESS(ROW()+(0), COLUMN()+(-2), 1))*INDIRECT(ADDRESS(ROW()+(0), COLUMN()+(-1), 1)), 2)</f>
        <v>3800.14</v>
      </c>
    </row>
    <row r="31" spans="1:8" ht="13.50" thickBot="1" customHeight="1">
      <c r="A31" s="1" t="s">
        <v>67</v>
      </c>
      <c r="B31" s="1"/>
      <c r="C31" s="10" t="s">
        <v>68</v>
      </c>
      <c r="D31" s="10"/>
      <c r="E31" s="1" t="s">
        <v>69</v>
      </c>
      <c r="F31" s="11">
        <v>0.827</v>
      </c>
      <c r="G31" s="12">
        <v>8579.62</v>
      </c>
      <c r="H31" s="12">
        <f ca="1">ROUND(INDIRECT(ADDRESS(ROW()+(0), COLUMN()+(-2), 1))*INDIRECT(ADDRESS(ROW()+(0), COLUMN()+(-1), 1)), 2)</f>
        <v>7095.35</v>
      </c>
    </row>
    <row r="32" spans="1:8" ht="13.50" thickBot="1" customHeight="1">
      <c r="A32" s="1" t="s">
        <v>70</v>
      </c>
      <c r="B32" s="1"/>
      <c r="C32" s="10" t="s">
        <v>71</v>
      </c>
      <c r="D32" s="10"/>
      <c r="E32" s="1" t="s">
        <v>72</v>
      </c>
      <c r="F32" s="11">
        <v>0.248</v>
      </c>
      <c r="G32" s="12">
        <v>11912.7</v>
      </c>
      <c r="H32" s="12">
        <f ca="1">ROUND(INDIRECT(ADDRESS(ROW()+(0), COLUMN()+(-2), 1))*INDIRECT(ADDRESS(ROW()+(0), COLUMN()+(-1), 1)), 2)</f>
        <v>2954.34</v>
      </c>
    </row>
    <row r="33" spans="1:8" ht="13.50" thickBot="1" customHeight="1">
      <c r="A33" s="1" t="s">
        <v>73</v>
      </c>
      <c r="B33" s="1"/>
      <c r="C33" s="10" t="s">
        <v>74</v>
      </c>
      <c r="D33" s="10"/>
      <c r="E33" s="1" t="s">
        <v>75</v>
      </c>
      <c r="F33" s="11">
        <v>0.248</v>
      </c>
      <c r="G33" s="12">
        <v>8905.02</v>
      </c>
      <c r="H33" s="12">
        <f ca="1">ROUND(INDIRECT(ADDRESS(ROW()+(0), COLUMN()+(-2), 1))*INDIRECT(ADDRESS(ROW()+(0), COLUMN()+(-1), 1)), 2)</f>
        <v>2208.44</v>
      </c>
    </row>
    <row r="34" spans="1:8" ht="13.50" thickBot="1" customHeight="1">
      <c r="A34" s="1" t="s">
        <v>76</v>
      </c>
      <c r="B34" s="1"/>
      <c r="C34" s="10" t="s">
        <v>77</v>
      </c>
      <c r="D34" s="10"/>
      <c r="E34" s="1" t="s">
        <v>78</v>
      </c>
      <c r="F34" s="11">
        <v>0.059</v>
      </c>
      <c r="G34" s="12">
        <v>12241</v>
      </c>
      <c r="H34" s="12">
        <f ca="1">ROUND(INDIRECT(ADDRESS(ROW()+(0), COLUMN()+(-2), 1))*INDIRECT(ADDRESS(ROW()+(0), COLUMN()+(-1), 1)), 2)</f>
        <v>722.22</v>
      </c>
    </row>
    <row r="35" spans="1:8" ht="13.50" thickBot="1" customHeight="1">
      <c r="A35" s="1" t="s">
        <v>79</v>
      </c>
      <c r="B35" s="1"/>
      <c r="C35" s="10" t="s">
        <v>80</v>
      </c>
      <c r="D35" s="10"/>
      <c r="E35" s="1" t="s">
        <v>81</v>
      </c>
      <c r="F35" s="13">
        <v>0.059</v>
      </c>
      <c r="G35" s="14">
        <v>8905.02</v>
      </c>
      <c r="H35" s="14">
        <f ca="1">ROUND(INDIRECT(ADDRESS(ROW()+(0), COLUMN()+(-2), 1))*INDIRECT(ADDRESS(ROW()+(0), COLUMN()+(-1), 1)), 2)</f>
        <v>525.4</v>
      </c>
    </row>
    <row r="36" spans="1:8" ht="13.50" thickBot="1" customHeight="1">
      <c r="A36" s="15"/>
      <c r="B36" s="15"/>
      <c r="C36" s="15"/>
      <c r="D36" s="15"/>
      <c r="E36" s="15"/>
      <c r="F36" s="9" t="s">
        <v>82</v>
      </c>
      <c r="G36" s="9"/>
      <c r="H36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17305.9</v>
      </c>
    </row>
    <row r="37" spans="1:8" ht="13.50" thickBot="1" customHeight="1">
      <c r="A37" s="15">
        <v>4</v>
      </c>
      <c r="B37" s="15"/>
      <c r="C37" s="15"/>
      <c r="D37" s="15"/>
      <c r="E37" s="18" t="s">
        <v>83</v>
      </c>
      <c r="F37" s="18"/>
      <c r="G37" s="15"/>
      <c r="H37" s="15"/>
    </row>
    <row r="38" spans="1:8" ht="13.50" thickBot="1" customHeight="1">
      <c r="A38" s="19"/>
      <c r="B38" s="19"/>
      <c r="C38" s="20" t="s">
        <v>84</v>
      </c>
      <c r="D38" s="20"/>
      <c r="E38" s="19" t="s">
        <v>85</v>
      </c>
      <c r="F38" s="13">
        <v>2</v>
      </c>
      <c r="G38" s="14">
        <f ca="1">ROUND(SUM(INDIRECT(ADDRESS(ROW()+(-2), COLUMN()+(1), 1)),INDIRECT(ADDRESS(ROW()+(-10), COLUMN()+(1), 1)),INDIRECT(ADDRESS(ROW()+(-13), COLUMN()+(1), 1))), 2)</f>
        <v>34324.3</v>
      </c>
      <c r="H38" s="14">
        <f ca="1">ROUND(INDIRECT(ADDRESS(ROW()+(0), COLUMN()+(-2), 1))*INDIRECT(ADDRESS(ROW()+(0), COLUMN()+(-1), 1))/100, 2)</f>
        <v>686.49</v>
      </c>
    </row>
    <row r="39" spans="1:8" ht="13.50" thickBot="1" customHeight="1">
      <c r="A39" s="21" t="s">
        <v>86</v>
      </c>
      <c r="B39" s="21"/>
      <c r="C39" s="22"/>
      <c r="D39" s="22"/>
      <c r="E39" s="23"/>
      <c r="F39" s="24" t="s">
        <v>87</v>
      </c>
      <c r="G39" s="25"/>
      <c r="H39" s="26">
        <f ca="1">ROUND(SUM(INDIRECT(ADDRESS(ROW()+(-1), COLUMN()+(0), 1)),INDIRECT(ADDRESS(ROW()+(-3), COLUMN()+(0), 1)),INDIRECT(ADDRESS(ROW()+(-11), COLUMN()+(0), 1)),INDIRECT(ADDRESS(ROW()+(-14), COLUMN()+(0), 1))), 2)</f>
        <v>35010.8</v>
      </c>
    </row>
  </sheetData>
  <mergeCells count="7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B19"/>
    <mergeCell ref="C19:D19"/>
    <mergeCell ref="A20:B20"/>
    <mergeCell ref="C20:D20"/>
    <mergeCell ref="A21:B21"/>
    <mergeCell ref="C21:D21"/>
    <mergeCell ref="A22:B22"/>
    <mergeCell ref="C22:D22"/>
    <mergeCell ref="A23:B23"/>
    <mergeCell ref="C23:D23"/>
    <mergeCell ref="A24:B24"/>
    <mergeCell ref="C24:D24"/>
    <mergeCell ref="A25:B25"/>
    <mergeCell ref="C25:D25"/>
    <mergeCell ref="F25:G25"/>
    <mergeCell ref="A26:B26"/>
    <mergeCell ref="C26:D26"/>
    <mergeCell ref="E26:F26"/>
    <mergeCell ref="A27:B27"/>
    <mergeCell ref="C27:D27"/>
    <mergeCell ref="A28:B28"/>
    <mergeCell ref="C28:D28"/>
    <mergeCell ref="F28:G28"/>
    <mergeCell ref="A29:B29"/>
    <mergeCell ref="C29:D29"/>
    <mergeCell ref="E29:F29"/>
    <mergeCell ref="A30:B30"/>
    <mergeCell ref="C30:D30"/>
    <mergeCell ref="A31:B31"/>
    <mergeCell ref="C31:D31"/>
    <mergeCell ref="A32:B32"/>
    <mergeCell ref="C32:D32"/>
    <mergeCell ref="A33:B33"/>
    <mergeCell ref="C33:D33"/>
    <mergeCell ref="A34:B34"/>
    <mergeCell ref="C34:D34"/>
    <mergeCell ref="A35:B35"/>
    <mergeCell ref="C35:D35"/>
    <mergeCell ref="A36:B36"/>
    <mergeCell ref="C36:D36"/>
    <mergeCell ref="F36:G36"/>
    <mergeCell ref="A37:B37"/>
    <mergeCell ref="C37:D37"/>
    <mergeCell ref="E37:F37"/>
    <mergeCell ref="A38:B38"/>
    <mergeCell ref="C38:D38"/>
    <mergeCell ref="A39:E39"/>
    <mergeCell ref="F39:G39"/>
  </mergeCells>
  <pageMargins left="0.147638" right="0.147638" top="0.206693" bottom="0.206693" header="0.0" footer="0.0"/>
  <pageSetup paperSize="9" orientation="portrait"/>
  <rowBreaks count="0" manualBreakCount="0">
    </rowBreaks>
</worksheet>
</file>