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<sst xmlns="http://schemas.openxmlformats.org/spreadsheetml/2006/main" count="56" uniqueCount="56">
  <si>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</si>
  <si>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ICV212</t>
  </si>
  <si>
    <t xml:space="preserve">Ud</t>
  </si>
  <si>
    <t xml:space="preserve">Unidad agua-agua, bomba de calor geotérmica, para producción de agua caliente sanitaria, calefacción y refrigeración.</t>
  </si>
  <si>
    <r>
      <rPr>
        <sz val="8.25"/>
        <color rgb="FF000000"/>
        <rFont val="Arial"/>
        <family val="2"/>
      </rPr>
      <t xml:space="preserve">Bomba de calor reversible geotérmica, agua-agua, modelo flexoCOMPACT exclusive 5 "VAILLANT", clase de eficiencia energética en calefacción A++, clase de eficiencia energética en agua caliente sanitaria A, perfil de consumo XL, interacumulador de agua caliente sanitaria de acero inoxidable de 171 l, potencia calorífica nominal 5,8 kW, COP 4,9, potencia frigorífica nominal 7,1 kW, EER 6,3, presión sonora 37 dBA, dimensiones 1868x595x600 mm, peso 212 kg, alimentación monofásica a 230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y control sensoCOMFORT Radio (VRC 720f), con control de la temperatura con sonda exterior, display digital, inalámbrico, programación diaria y semanal, para control de varios circuitos de calefacción con módulos y termostatos adicionales, y módulo de conectividad para control con la App myVAILLANT desde smartphone o tablet y control desde el servicio técnico oficial. Regulación: módulo para el control de 2 circuitos adicionales de calefacción, modelo VR 70. Accesorios: kit hidráulico para instalación de bomba de calor flexoCOMPACT; bomba de circulación de agua caliente sanitaria, para bomba de calor flexoCOMPACT; armario de llenado para circuito primario geotérmico; bidón de solución agua-glicol (glicol 30%, agua 70%).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</si>
  <si>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</si>
  <si>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</si>
  <si>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</si>
  <si>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</si>
  <si>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</si>
  <si>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</si>
  <si>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</si>
  <si>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mt42vai055a</t>
  </si>
  <si>
    <t xml:space="preserve">Ud</t>
  </si>
  <si>
    <t xml:space="preserve">Bomba de calor reversible geotérmica, agua-agua, modelo flexoCOMPACT exclusive 5 "VAILLANT", clase de eficiencia energética en calefacción A++, clase de eficiencia energética en agua caliente sanitaria A, perfil de consumo XL, interacumulador de agua caliente sanitaria de acero inoxidable de 171 l, potencia calorífica nominal 5,8 kW, COP 4,9, potencia frigorífica nominal 7,1 kW, EER 6,3, presión sonora 37 dBA, dimensiones 1868x595x600 mm, peso 212 kg, alimentación monofásica a 230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y control sensoCOMFORT Radio (VRC 720f), con control de la temperatura con sonda exterior, display digital, inalámbrico, programación diaria y semanal, para control de varios circuitos de calefacción con módulos y termostatos adicionales, y módulo de conectividad para control con la App myVAILLANT desde smartphone o tablet y control desde el servicio técnico oficial.</t>
  </si>
  <si>
    <t xml:space="preserve">mt38vai611a</t>
  </si>
  <si>
    <t xml:space="preserve">Ud</t>
  </si>
  <si>
    <t xml:space="preserve">Módulo para el control de 2 circuitos adicionales de calefacción, modelo VR 70 "VAILLANT", con comunicación con protocolo Ebus y 2 sondas de temperatura VR 10.</t>
  </si>
  <si>
    <t xml:space="preserve">mt42vai502a</t>
  </si>
  <si>
    <t xml:space="preserve">Ud</t>
  </si>
  <si>
    <t xml:space="preserve">Kit hidráulico para instalación de bomba de calor flexoCOMPACT, "VAILLANT".</t>
  </si>
  <si>
    <t xml:space="preserve">mt42vai514a</t>
  </si>
  <si>
    <t xml:space="preserve">Ud</t>
  </si>
  <si>
    <t xml:space="preserve">Bomba de circulación de agua caliente sanitaria, para bomba de calor flexoCOMPACT, "VAILLANT".</t>
  </si>
  <si>
    <t xml:space="preserve">mt42vai510a</t>
  </si>
  <si>
    <t xml:space="preserve">Ud</t>
  </si>
  <si>
    <t xml:space="preserve">Armario de llenado para circuito primario geotérmico, "VAILLANT".</t>
  </si>
  <si>
    <t xml:space="preserve">mt42vai512a</t>
  </si>
  <si>
    <t xml:space="preserve">Ud</t>
  </si>
  <si>
    <t xml:space="preserve">Bidón de solución agua-glicol (glicol 30%, agua 70%), "VAILLANT", para temperaturas de hasta -16°C.</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</si>
  <si>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</si>
  <si>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</si>
  <si>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</si>
  <si>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</si>
  <si>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</si>
  <si>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</si>
  <si>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</si>
  <si>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</si>
  <si>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</si>
  <si>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</si>
  <si>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</si>
  <si>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</si>
  <si>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</si>
  <si>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</si>
  <si>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</si>
  <si>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</si>
  <si>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</si>
  <si>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</si>
  <si>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</si>
  <si>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</si>
  <si>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</si>
  <si>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</si>
  <si>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</si>
  <si>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</si>
  <si>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$ 14.873.415,70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</si>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</sst>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4.60" customWidth="1"/>
    <col min="6" max="6" width="9.52" customWidth="1"/>
    <col min="7" max="7" width="16.15"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81.50" thickBot="1" customHeight="1">
      <c r="A10" s="1" t="s">
        <v>12</v>
      </c>
      <c r="B10" s="1"/>
      <c r="C10" s="1"/>
      <c r="D10" s="10" t="s">
        <v>13</v>
      </c>
      <c r="E10" s="1" t="s">
        <v>14</v>
      </c>
      <c r="F10" s="11">
        <v>1</v>
      </c>
      <c r="G10" s="12">
        <v>1.86683e+007</v>
      </c>
      <c r="H10" s="12">
        <f ca="1">ROUND(INDIRECT(ADDRESS(ROW()+(0), COLUMN()+(-2), 1))*INDIRECT(ADDRESS(ROW()+(0), COLUMN()+(-1), 1)), 2)</f>
        <v>1.86683e+007</v>
      </c>
    </row>
    <row r="11" spans="1:8" ht="34.50" thickBot="1" customHeight="1">
      <c r="A11" s="1" t="s">
        <v>15</v>
      </c>
      <c r="B11" s="1"/>
      <c r="C11" s="1"/>
      <c r="D11" s="10" t="s">
        <v>16</v>
      </c>
      <c r="E11" s="1" t="s">
        <v>17</v>
      </c>
      <c r="F11" s="11">
        <v>1</v>
      </c>
      <c r="G11" s="12">
        <v>316412</v>
      </c>
      <c r="H11" s="12">
        <f ca="1">ROUND(INDIRECT(ADDRESS(ROW()+(0), COLUMN()+(-2), 1))*INDIRECT(ADDRESS(ROW()+(0), COLUMN()+(-1), 1)), 2)</f>
        <v>316412</v>
      </c>
    </row>
    <row r="12" spans="1:8" ht="24.00" thickBot="1" customHeight="1">
      <c r="A12" s="1" t="s">
        <v>18</v>
      </c>
      <c r="B12" s="1"/>
      <c r="C12" s="1"/>
      <c r="D12" s="10" t="s">
        <v>19</v>
      </c>
      <c r="E12" s="1" t="s">
        <v>20</v>
      </c>
      <c r="F12" s="11">
        <v>1</v>
      </c>
      <c r="G12" s="12">
        <v>1.72534e+006</v>
      </c>
      <c r="H12" s="12">
        <f ca="1">ROUND(INDIRECT(ADDRESS(ROW()+(0), COLUMN()+(-2), 1))*INDIRECT(ADDRESS(ROW()+(0), COLUMN()+(-1), 1)), 2)</f>
        <v>1.72534e+006</v>
      </c>
    </row>
    <row r="13" spans="1:8" ht="24.00" thickBot="1" customHeight="1">
      <c r="A13" s="1" t="s">
        <v>21</v>
      </c>
      <c r="B13" s="1"/>
      <c r="C13" s="1"/>
      <c r="D13" s="10" t="s">
        <v>22</v>
      </c>
      <c r="E13" s="1" t="s">
        <v>23</v>
      </c>
      <c r="F13" s="11">
        <v>1</v>
      </c>
      <c r="G13" s="12">
        <v>394022</v>
      </c>
      <c r="H13" s="12">
        <f ca="1">ROUND(INDIRECT(ADDRESS(ROW()+(0), COLUMN()+(-2), 1))*INDIRECT(ADDRESS(ROW()+(0), COLUMN()+(-1), 1)), 2)</f>
        <v>394022</v>
      </c>
    </row>
    <row r="14" spans="1:8" ht="13.50" thickBot="1" customHeight="1">
      <c r="A14" s="1" t="s">
        <v>24</v>
      </c>
      <c r="B14" s="1"/>
      <c r="C14" s="1"/>
      <c r="D14" s="10" t="s">
        <v>25</v>
      </c>
      <c r="E14" s="1" t="s">
        <v>26</v>
      </c>
      <c r="F14" s="11">
        <v>1</v>
      </c>
      <c r="G14" s="12">
        <v>991025</v>
      </c>
      <c r="H14" s="12">
        <f ca="1">ROUND(INDIRECT(ADDRESS(ROW()+(0), COLUMN()+(-2), 1))*INDIRECT(ADDRESS(ROW()+(0), COLUMN()+(-1), 1)), 2)</f>
        <v>991025</v>
      </c>
    </row>
    <row r="15" spans="1:8" ht="24.00" thickBot="1" customHeight="1">
      <c r="A15" s="1" t="s">
        <v>27</v>
      </c>
      <c r="B15" s="1"/>
      <c r="C15" s="1"/>
      <c r="D15" s="10" t="s">
        <v>28</v>
      </c>
      <c r="E15" s="1" t="s">
        <v>29</v>
      </c>
      <c r="F15" s="11">
        <v>1</v>
      </c>
      <c r="G15" s="12">
        <v>208951</v>
      </c>
      <c r="H15" s="12">
        <f ca="1">ROUND(INDIRECT(ADDRESS(ROW()+(0), COLUMN()+(-2), 1))*INDIRECT(ADDRESS(ROW()+(0), COLUMN()+(-1), 1)), 2)</f>
        <v>208951</v>
      </c>
    </row>
    <row r="16" spans="1:8" ht="34.50" thickBot="1" customHeight="1">
      <c r="A16" s="1" t="s">
        <v>30</v>
      </c>
      <c r="B16" s="1"/>
      <c r="C16" s="1"/>
      <c r="D16" s="10" t="s">
        <v>31</v>
      </c>
      <c r="E16" s="1" t="s">
        <v>32</v>
      </c>
      <c r="F16" s="11">
        <v>1</v>
      </c>
      <c r="G16" s="12">
        <v>294.25</v>
      </c>
      <c r="H16" s="12">
        <f ca="1">ROUND(INDIRECT(ADDRESS(ROW()+(0), COLUMN()+(-2), 1))*INDIRECT(ADDRESS(ROW()+(0), COLUMN()+(-1), 1)), 2)</f>
        <v>294.25</v>
      </c>
    </row>
    <row r="17" spans="1:8" ht="24.00" thickBot="1" customHeight="1">
      <c r="A17" s="1" t="s">
        <v>33</v>
      </c>
      <c r="B17" s="1"/>
      <c r="C17" s="1"/>
      <c r="D17" s="10" t="s">
        <v>34</v>
      </c>
      <c r="E17" s="1" t="s">
        <v>35</v>
      </c>
      <c r="F17" s="11">
        <v>4</v>
      </c>
      <c r="G17" s="12">
        <v>585.84</v>
      </c>
      <c r="H17" s="12">
        <f ca="1">ROUND(INDIRECT(ADDRESS(ROW()+(0), COLUMN()+(-2), 1))*INDIRECT(ADDRESS(ROW()+(0), COLUMN()+(-1), 1)), 2)</f>
        <v>2343.36</v>
      </c>
    </row>
    <row r="18" spans="1:8" ht="24.00" thickBot="1" customHeight="1">
      <c r="A18" s="1" t="s">
        <v>36</v>
      </c>
      <c r="B18" s="1"/>
      <c r="C18" s="1"/>
      <c r="D18" s="10" t="s">
        <v>37</v>
      </c>
      <c r="E18" s="1" t="s">
        <v>38</v>
      </c>
      <c r="F18" s="11">
        <v>1</v>
      </c>
      <c r="G18" s="12">
        <v>65312.1</v>
      </c>
      <c r="H18" s="12">
        <f ca="1">ROUND(INDIRECT(ADDRESS(ROW()+(0), COLUMN()+(-2), 1))*INDIRECT(ADDRESS(ROW()+(0), COLUMN()+(-1), 1)), 2)</f>
        <v>65312.1</v>
      </c>
    </row>
    <row r="19" spans="1:8" ht="13.50" thickBot="1" customHeight="1">
      <c r="A19" s="1" t="s">
        <v>39</v>
      </c>
      <c r="B19" s="1"/>
      <c r="C19" s="1"/>
      <c r="D19" s="10" t="s">
        <v>40</v>
      </c>
      <c r="E19" s="1" t="s">
        <v>41</v>
      </c>
      <c r="F19" s="13">
        <v>4</v>
      </c>
      <c r="G19" s="14">
        <v>264.48</v>
      </c>
      <c r="H19" s="14">
        <f ca="1">ROUND(INDIRECT(ADDRESS(ROW()+(0), COLUMN()+(-2), 1))*INDIRECT(ADDRESS(ROW()+(0), COLUMN()+(-1), 1)), 2)</f>
        <v>1057.92</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2.2373e+007</v>
      </c>
    </row>
    <row r="21" spans="1:8" ht="13.50" thickBot="1" customHeight="1">
      <c r="A21" s="15">
        <v>2</v>
      </c>
      <c r="B21" s="15"/>
      <c r="C21" s="15"/>
      <c r="D21" s="15"/>
      <c r="E21" s="18" t="s">
        <v>43</v>
      </c>
      <c r="F21" s="18"/>
      <c r="G21" s="15"/>
      <c r="H21" s="15"/>
    </row>
    <row r="22" spans="1:8" ht="13.50" thickBot="1" customHeight="1">
      <c r="A22" s="1" t="s">
        <v>44</v>
      </c>
      <c r="B22" s="1"/>
      <c r="C22" s="1"/>
      <c r="D22" s="10" t="s">
        <v>45</v>
      </c>
      <c r="E22" s="1" t="s">
        <v>46</v>
      </c>
      <c r="F22" s="11">
        <v>7.124</v>
      </c>
      <c r="G22" s="12">
        <v>33423.5</v>
      </c>
      <c r="H22" s="12">
        <f ca="1">ROUND(INDIRECT(ADDRESS(ROW()+(0), COLUMN()+(-2), 1))*INDIRECT(ADDRESS(ROW()+(0), COLUMN()+(-1), 1)), 2)</f>
        <v>238109</v>
      </c>
    </row>
    <row r="23" spans="1:8" ht="13.50" thickBot="1" customHeight="1">
      <c r="A23" s="1" t="s">
        <v>47</v>
      </c>
      <c r="B23" s="1"/>
      <c r="C23" s="1"/>
      <c r="D23" s="10" t="s">
        <v>48</v>
      </c>
      <c r="E23" s="1" t="s">
        <v>49</v>
      </c>
      <c r="F23" s="13">
        <v>7.124</v>
      </c>
      <c r="G23" s="14">
        <v>24268.4</v>
      </c>
      <c r="H23" s="14">
        <f ca="1">ROUND(INDIRECT(ADDRESS(ROW()+(0), COLUMN()+(-2), 1))*INDIRECT(ADDRESS(ROW()+(0), COLUMN()+(-1), 1)), 2)</f>
        <v>172888</v>
      </c>
    </row>
    <row r="24" spans="1:8" ht="13.50" thickBot="1" customHeight="1">
      <c r="A24" s="15"/>
      <c r="B24" s="15"/>
      <c r="C24" s="15"/>
      <c r="D24" s="15"/>
      <c r="E24" s="15"/>
      <c r="F24" s="9" t="s">
        <v>50</v>
      </c>
      <c r="G24" s="9"/>
      <c r="H24" s="17">
        <f ca="1">ROUND(SUM(INDIRECT(ADDRESS(ROW()+(-1), COLUMN()+(0), 1)),INDIRECT(ADDRESS(ROW()+(-2), COLUMN()+(0), 1))), 2)</f>
        <v>410998</v>
      </c>
    </row>
    <row r="25" spans="1:8" ht="13.50" thickBot="1" customHeight="1">
      <c r="A25" s="15">
        <v>3</v>
      </c>
      <c r="B25" s="15"/>
      <c r="C25" s="15"/>
      <c r="D25" s="15"/>
      <c r="E25" s="18" t="s">
        <v>51</v>
      </c>
      <c r="F25" s="18"/>
      <c r="G25" s="15"/>
      <c r="H25" s="15"/>
    </row>
    <row r="26" spans="1:8" ht="13.50" thickBot="1" customHeight="1">
      <c r="A26" s="19"/>
      <c r="B26" s="19"/>
      <c r="C26" s="19"/>
      <c r="D26" s="20" t="s">
        <v>52</v>
      </c>
      <c r="E26" s="19" t="s">
        <v>53</v>
      </c>
      <c r="F26" s="13">
        <v>2</v>
      </c>
      <c r="G26" s="14">
        <f ca="1">ROUND(SUM(INDIRECT(ADDRESS(ROW()+(-2), COLUMN()+(1), 1)),INDIRECT(ADDRESS(ROW()+(-6), COLUMN()+(1), 1))), 2)</f>
        <v>2.2784e+007</v>
      </c>
      <c r="H26" s="14">
        <f ca="1">ROUND(INDIRECT(ADDRESS(ROW()+(0), COLUMN()+(-2), 1))*INDIRECT(ADDRESS(ROW()+(0), COLUMN()+(-1), 1))/100, 2)</f>
        <v>455681</v>
      </c>
    </row>
    <row r="27" spans="1:8" ht="13.50" thickBot="1" customHeight="1">
      <c r="A27" s="21" t="s">
        <v>54</v>
      </c>
      <c r="B27" s="21"/>
      <c r="C27" s="21"/>
      <c r="D27" s="22"/>
      <c r="E27" s="23"/>
      <c r="F27" s="24" t="s">
        <v>55</v>
      </c>
      <c r="G27" s="25"/>
      <c r="H27" s="26">
        <f ca="1">ROUND(SUM(INDIRECT(ADDRESS(ROW()+(-1), COLUMN()+(0), 1)),INDIRECT(ADDRESS(ROW()+(-3), COLUMN()+(0), 1)),INDIRECT(ADDRESS(ROW()+(-7), COLUMN()+(0), 1))), 2)</f>
        <v>2.32397e+007</v>
      </c>
    </row>
  </sheetData>
  <mergeCells count="2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