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<sst xmlns="http://schemas.openxmlformats.org/spreadsheetml/2006/main" count="47" uniqueCount="47">
  <si>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</si>
  <si>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</si>
  <si>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</si>
  <si>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techo inclinado.</t>
  </si>
  <si>
    <r>
      <rPr>
        <sz val="8.25"/>
        <color rgb="FF000000"/>
        <rFont val="Arial"/>
        <family val="2"/>
      </rPr>
      <t xml:space="preserve">Captador solar térmico completo, partido, modelo auroSTEP plus 1.250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cubierta protectora con vidrio de seguridad de 3,2 mm de espesor, interacumulador de agua caliente sanitaria de acero vitrificado para drenaje automático VIH S1 250/4 B, eficiencia energética clase B, de 250 l, 600 mm de diámetro, 1540 mm de altura, con bomba de circulación, central solar y ánodo de magnesio, cañerías y soportes para integración en tejado, juego de cañerías flexibles para conexión de captador solar térmico a interacumulador de agua caliente sanitaria, de 20 m de longitud, resistencia eléctrica de 2,4 kW, kit de llenado para sistema de drenaje automático, juego de racores acodados para la unión de las cañerías a el captador solar térmico, juego de racores rectos para la unión de las cañerías a el interacumulador de agua caliente sanitaria, bidón de 20 l de fluido anticongelante.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</si>
  <si>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</si>
  <si>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</si>
  <si>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</si>
  <si>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</si>
  <si>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</si>
  <si>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</si>
  <si>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</si>
  <si>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mt38vai206wh</t>
  </si>
  <si>
    <t xml:space="preserve">Ud</t>
  </si>
  <si>
    <t xml:space="preserve">Captador solar térmico completo, partido, modelo auroSTEP plus 1.250 MID-V "VAILLANT", para colocación sobre colocación integrada en tejado, formado por un panel VFK 135 VD, en posición vertical, de 2033x1233x80 mm, superficie útil 2,35 m², rendimiento óptico 0,814, coeficiente de pérdidas primario 2,645 W/m²K y coeficiente de pérdidas secundario 0,033 W/m²K², marco de aluminio, absorbedor con tratamiento selectivo, cubierta protectora con vidrio de seguridad de 3,2 mm de espesor, interacumulador de agua caliente sanitaria de acero vitrificado para drenaje automático VIH S1 250/4 B, eficiencia energética clase B, de 250 l, 600 mm de diámetro, 1540 mm de altura, con bomba de circulación, central solar y ánodo de magnesio, cañerías y soportes para integración en tejado.</t>
  </si>
  <si>
    <t xml:space="preserve">mt38vai538b</t>
  </si>
  <si>
    <t xml:space="preserve">Ud</t>
  </si>
  <si>
    <t xml:space="preserve">Bidón de 20 l de fluido anticongelante, "VAILLANT".</t>
  </si>
  <si>
    <t xml:space="preserve">mt38vai542a</t>
  </si>
  <si>
    <t xml:space="preserve">Ud</t>
  </si>
  <si>
    <t xml:space="preserve">Resistencia eléctrica de 2,4 kW, "VAILLANT".</t>
  </si>
  <si>
    <t xml:space="preserve">mt38vai540b</t>
  </si>
  <si>
    <t xml:space="preserve">Ud</t>
  </si>
  <si>
    <t xml:space="preserve">Juego de cañerías flexibles para conexión de captador solar térmico a interacumulador de agua caliente sanitaria, de 20 m de longitud, "VAILLANT".</t>
  </si>
  <si>
    <t xml:space="preserve">mt38vai543a</t>
  </si>
  <si>
    <t xml:space="preserve">Ud</t>
  </si>
  <si>
    <t xml:space="preserve">Kit de llenado para sistema de drenaje automático, "VAILLANT".</t>
  </si>
  <si>
    <t xml:space="preserve">mt38vai544a</t>
  </si>
  <si>
    <t xml:space="preserve">Ud</t>
  </si>
  <si>
    <t xml:space="preserve">Juego de racores acodados para la unión de las cañerías a el captador solar térmico, "VAILLANT", de 10 mm de diámetro.</t>
  </si>
  <si>
    <t xml:space="preserve">mt38vai545a</t>
  </si>
  <si>
    <t xml:space="preserve">Ud</t>
  </si>
  <si>
    <t xml:space="preserve">Juego de racores rectos para la unión de las cañerías a el interacumulador de agua caliente sanitaria, "VAILLANT", de 10 mm de diámetro.</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</si>
  <si>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</si>
  <si>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</si>
  <si>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</si>
  <si>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</si>
  <si>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</si>
  <si>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</si>
  <si>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</si>
  <si>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Medio oficial instalador de captadores solares.</t>
  </si>
  <si>
    <t xml:space="preserve">Subtotal mano de obra:</t>
  </si>
  <si>
    <t xml:space="preserve">Herramientas</t>
  </si>
  <si>
    <t xml:space="preserve">%</t>
  </si>
  <si>
    <t xml:space="preserve">Herramientas</t>
  </si>
  <si>
    <t xml:space="preserve">Coste de mantenimiento decenal: $ 1.596.420,43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</si>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</sst>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1.38813e+006</v>
      </c>
      <c r="G10" s="12">
        <f ca="1">ROUND(INDIRECT(ADDRESS(ROW()+(0), COLUMN()+(-2), 1))*INDIRECT(ADDRESS(ROW()+(0), COLUMN()+(-1), 1)), 2)</f>
        <v>1.38813e+006</v>
      </c>
    </row>
    <row r="11" spans="1:7" ht="13.50" thickBot="1" customHeight="1">
      <c r="A11" s="1" t="s">
        <v>15</v>
      </c>
      <c r="B11" s="1"/>
      <c r="C11" s="10" t="s">
        <v>16</v>
      </c>
      <c r="D11" s="1" t="s">
        <v>17</v>
      </c>
      <c r="E11" s="11">
        <v>2</v>
      </c>
      <c r="F11" s="12">
        <v>45109.1</v>
      </c>
      <c r="G11" s="12">
        <f ca="1">ROUND(INDIRECT(ADDRESS(ROW()+(0), COLUMN()+(-2), 1))*INDIRECT(ADDRESS(ROW()+(0), COLUMN()+(-1), 1)), 2)</f>
        <v>90218.1</v>
      </c>
    </row>
    <row r="12" spans="1:7" ht="13.50" thickBot="1" customHeight="1">
      <c r="A12" s="1" t="s">
        <v>18</v>
      </c>
      <c r="B12" s="1"/>
      <c r="C12" s="10" t="s">
        <v>19</v>
      </c>
      <c r="D12" s="1" t="s">
        <v>20</v>
      </c>
      <c r="E12" s="11">
        <v>1</v>
      </c>
      <c r="F12" s="12">
        <v>207092</v>
      </c>
      <c r="G12" s="12">
        <f ca="1">ROUND(INDIRECT(ADDRESS(ROW()+(0), COLUMN()+(-2), 1))*INDIRECT(ADDRESS(ROW()+(0), COLUMN()+(-1), 1)), 2)</f>
        <v>207092</v>
      </c>
    </row>
    <row r="13" spans="1:7" ht="24.00" thickBot="1" customHeight="1">
      <c r="A13" s="1" t="s">
        <v>21</v>
      </c>
      <c r="B13" s="1"/>
      <c r="C13" s="10" t="s">
        <v>22</v>
      </c>
      <c r="D13" s="1" t="s">
        <v>23</v>
      </c>
      <c r="E13" s="11">
        <v>1</v>
      </c>
      <c r="F13" s="12">
        <v>243999</v>
      </c>
      <c r="G13" s="12">
        <f ca="1">ROUND(INDIRECT(ADDRESS(ROW()+(0), COLUMN()+(-2), 1))*INDIRECT(ADDRESS(ROW()+(0), COLUMN()+(-1), 1)), 2)</f>
        <v>243999</v>
      </c>
    </row>
    <row r="14" spans="1:7" ht="13.50" thickBot="1" customHeight="1">
      <c r="A14" s="1" t="s">
        <v>24</v>
      </c>
      <c r="B14" s="1"/>
      <c r="C14" s="10" t="s">
        <v>25</v>
      </c>
      <c r="D14" s="1" t="s">
        <v>26</v>
      </c>
      <c r="E14" s="11">
        <v>1</v>
      </c>
      <c r="F14" s="12">
        <v>36907.4</v>
      </c>
      <c r="G14" s="12">
        <f ca="1">ROUND(INDIRECT(ADDRESS(ROW()+(0), COLUMN()+(-2), 1))*INDIRECT(ADDRESS(ROW()+(0), COLUMN()+(-1), 1)), 2)</f>
        <v>36907.4</v>
      </c>
    </row>
    <row r="15" spans="1:7" ht="24.00" thickBot="1" customHeight="1">
      <c r="A15" s="1" t="s">
        <v>27</v>
      </c>
      <c r="B15" s="1"/>
      <c r="C15" s="10" t="s">
        <v>28</v>
      </c>
      <c r="D15" s="1" t="s">
        <v>29</v>
      </c>
      <c r="E15" s="11">
        <v>1</v>
      </c>
      <c r="F15" s="12">
        <v>12302.5</v>
      </c>
      <c r="G15" s="12">
        <f ca="1">ROUND(INDIRECT(ADDRESS(ROW()+(0), COLUMN()+(-2), 1))*INDIRECT(ADDRESS(ROW()+(0), COLUMN()+(-1), 1)), 2)</f>
        <v>12302.5</v>
      </c>
    </row>
    <row r="16" spans="1:7" ht="24.00" thickBot="1" customHeight="1">
      <c r="A16" s="1" t="s">
        <v>30</v>
      </c>
      <c r="B16" s="1"/>
      <c r="C16" s="10" t="s">
        <v>31</v>
      </c>
      <c r="D16" s="1" t="s">
        <v>32</v>
      </c>
      <c r="E16" s="13">
        <v>1</v>
      </c>
      <c r="F16" s="14">
        <v>12302.5</v>
      </c>
      <c r="G16" s="14">
        <f ca="1">ROUND(INDIRECT(ADDRESS(ROW()+(0), COLUMN()+(-2), 1))*INDIRECT(ADDRESS(ROW()+(0), COLUMN()+(-1), 1)), 2)</f>
        <v>12302.5</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1.99095e+006</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3.238</v>
      </c>
      <c r="F19" s="12">
        <v>12241</v>
      </c>
      <c r="G19" s="12">
        <f ca="1">ROUND(INDIRECT(ADDRESS(ROW()+(0), COLUMN()+(-2), 1))*INDIRECT(ADDRESS(ROW()+(0), COLUMN()+(-1), 1)), 2)</f>
        <v>39636.5</v>
      </c>
    </row>
    <row r="20" spans="1:7" ht="13.50" thickBot="1" customHeight="1">
      <c r="A20" s="1" t="s">
        <v>38</v>
      </c>
      <c r="B20" s="1"/>
      <c r="C20" s="10" t="s">
        <v>39</v>
      </c>
      <c r="D20" s="1" t="s">
        <v>40</v>
      </c>
      <c r="E20" s="13">
        <v>3.238</v>
      </c>
      <c r="F20" s="14">
        <v>8888.07</v>
      </c>
      <c r="G20" s="14">
        <f ca="1">ROUND(INDIRECT(ADDRESS(ROW()+(0), COLUMN()+(-2), 1))*INDIRECT(ADDRESS(ROW()+(0), COLUMN()+(-1), 1)), 2)</f>
        <v>28779.6</v>
      </c>
    </row>
    <row r="21" spans="1:7" ht="13.50" thickBot="1" customHeight="1">
      <c r="A21" s="15"/>
      <c r="B21" s="15"/>
      <c r="C21" s="15"/>
      <c r="D21" s="15"/>
      <c r="E21" s="9" t="s">
        <v>41</v>
      </c>
      <c r="F21" s="9"/>
      <c r="G21" s="17">
        <f ca="1">ROUND(SUM(INDIRECT(ADDRESS(ROW()+(-1), COLUMN()+(0), 1)),INDIRECT(ADDRESS(ROW()+(-2), COLUMN()+(0), 1))), 2)</f>
        <v>68416</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2.05937e+006</v>
      </c>
      <c r="G23" s="14">
        <f ca="1">ROUND(INDIRECT(ADDRESS(ROW()+(0), COLUMN()+(-2), 1))*INDIRECT(ADDRESS(ROW()+(0), COLUMN()+(-1), 1))/100, 2)</f>
        <v>41187.3</v>
      </c>
    </row>
    <row r="24" spans="1:7" ht="13.50" thickBot="1" customHeight="1">
      <c r="A24" s="21" t="s">
        <v>45</v>
      </c>
      <c r="B24" s="21"/>
      <c r="C24" s="22"/>
      <c r="D24" s="23"/>
      <c r="E24" s="24" t="s">
        <v>46</v>
      </c>
      <c r="F24" s="25"/>
      <c r="G24" s="26">
        <f ca="1">ROUND(SUM(INDIRECT(ADDRESS(ROW()+(-1), COLUMN()+(0), 1)),INDIRECT(ADDRESS(ROW()+(-3), COLUMN()+(0), 1)),INDIRECT(ADDRESS(ROW()+(-7), COLUMN()+(0), 1))), 2)</f>
        <v>2.10055e+006</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