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<sst xmlns="http://schemas.openxmlformats.org/spreadsheetml/2006/main" count="38" uniqueCount="38">
  <si>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</si>
  <si>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IFI014</t>
  </si>
  <si>
    <t xml:space="preserve">Ud</t>
  </si>
  <si>
    <t xml:space="preserve">Instalación interior para usos complementarios.</t>
  </si>
  <si>
    <r>
      <rPr>
        <sz val="8.25"/>
        <color rgb="FF000000"/>
        <rFont val="Arial"/>
        <family val="2"/>
      </rPr>
      <t xml:space="preserve">Instalación interior de plomería para usos complementarios con dotación para: pileta de pileta de pileta de lavadero, realizada con caño de polietileno reticulado (PE-X), modelo Aqua Pipe "UPONOR IBERIA", para la red de agua fría y caliente que conecta la ramal a 45° particular o una de sus ramificaciones con cada uno de los artefactos sanitarios, con los diámetros necesarios para cada punto de servicio. Incluso llaves de paso de cuarto húmedo para el corte del suministro de agua, material auxiliar para montaje y sujeción a la obra, ramal a 45° particular, accesorios de ramales a 45°.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</si>
  <si>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</si>
  <si>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</si>
  <si>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</si>
  <si>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</si>
  <si>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</si>
  <si>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</si>
  <si>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</si>
  <si>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mt37tpu400j</t>
  </si>
  <si>
    <t xml:space="preserve">Ud</t>
  </si>
  <si>
    <t xml:space="preserve">Material auxiliar para montaje y sujeción a la obra de las cañerías de polietileno reticulado (PE-Xa), serie 5, modelo Aqua Pipe "UPONOR IBERIA", de 20 mm de diámetro exterior.</t>
  </si>
  <si>
    <t xml:space="preserve">mt37tpu010jg</t>
  </si>
  <si>
    <t xml:space="preserve">m</t>
  </si>
  <si>
    <t xml:space="preserve">Caño de polietileno reticulado (PE-Xa), serie 5, modelo Aqua Pipe "UPONOR IBERIA", de 20 mm de diámetro exterior, PN=6 atm y 1,9 mm de espesor, sistema de unión Quick and Easy, suministrado en rollos, según ISO 15875-2, con el precio incrementado el 30% en concepto de accesorios y piezas especiales.</t>
  </si>
  <si>
    <t xml:space="preserve">mt37avu020f</t>
  </si>
  <si>
    <t xml:space="preserve">Ud</t>
  </si>
  <si>
    <t xml:space="preserve">Válvula de esfera, de latón, de 20 mm de diámetro, "UPONOR IBERIA", sistema de unión Quick and Easy.</t>
  </si>
  <si>
    <t xml:space="preserve">mt37avu100h</t>
  </si>
  <si>
    <t xml:space="preserve">Ud</t>
  </si>
  <si>
    <t xml:space="preserve">Maneta vista de acero inoxidable, "UPONOR IBERIA".</t>
  </si>
  <si>
    <t xml:space="preserve">Subtotal materiales:</t>
  </si>
  <si>
    <t xml:space="preserve">Mano de obra</t>
  </si>
  <si>
    <t xml:space="preserve">mo008</t>
  </si>
  <si>
    <t xml:space="preserve">h</t>
  </si>
  <si>
    <t xml:space="preserve">Oficial plomero.</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</si>
  <si>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</si>
  <si>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</si>
  <si>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</si>
  <si>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</si>
  <si>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</si>
  <si>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</si>
  <si>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</si>
  <si>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$ 13.855,84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</si>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</sst>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48" customWidth="1"/>
    <col min="4" max="4" width="71.91" customWidth="1"/>
    <col min="5" max="5" width="10.71" customWidth="1"/>
    <col min="6" max="6" width="13.26"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25.4</v>
      </c>
      <c r="F10" s="12">
        <v>1.93</v>
      </c>
      <c r="G10" s="12">
        <f ca="1">ROUND(INDIRECT(ADDRESS(ROW()+(0), COLUMN()+(-2), 1))*INDIRECT(ADDRESS(ROW()+(0), COLUMN()+(-1), 1)), 2)</f>
        <v>49.02</v>
      </c>
    </row>
    <row r="11" spans="1:7" ht="45.00" thickBot="1" customHeight="1">
      <c r="A11" s="1" t="s">
        <v>15</v>
      </c>
      <c r="B11" s="1"/>
      <c r="C11" s="10" t="s">
        <v>16</v>
      </c>
      <c r="D11" s="1" t="s">
        <v>17</v>
      </c>
      <c r="E11" s="11">
        <v>25.4</v>
      </c>
      <c r="F11" s="12">
        <v>50.34</v>
      </c>
      <c r="G11" s="12">
        <f ca="1">ROUND(INDIRECT(ADDRESS(ROW()+(0), COLUMN()+(-2), 1))*INDIRECT(ADDRESS(ROW()+(0), COLUMN()+(-1), 1)), 2)</f>
        <v>1278.64</v>
      </c>
    </row>
    <row r="12" spans="1:7" ht="24.00" thickBot="1" customHeight="1">
      <c r="A12" s="1" t="s">
        <v>18</v>
      </c>
      <c r="B12" s="1"/>
      <c r="C12" s="10" t="s">
        <v>19</v>
      </c>
      <c r="D12" s="1" t="s">
        <v>20</v>
      </c>
      <c r="E12" s="11">
        <v>2</v>
      </c>
      <c r="F12" s="12">
        <v>312.12</v>
      </c>
      <c r="G12" s="12">
        <f ca="1">ROUND(INDIRECT(ADDRESS(ROW()+(0), COLUMN()+(-2), 1))*INDIRECT(ADDRESS(ROW()+(0), COLUMN()+(-1), 1)), 2)</f>
        <v>624.24</v>
      </c>
    </row>
    <row r="13" spans="1:7" ht="13.50" thickBot="1" customHeight="1">
      <c r="A13" s="1" t="s">
        <v>21</v>
      </c>
      <c r="B13" s="1"/>
      <c r="C13" s="10" t="s">
        <v>22</v>
      </c>
      <c r="D13" s="1" t="s">
        <v>23</v>
      </c>
      <c r="E13" s="13">
        <v>2</v>
      </c>
      <c r="F13" s="14">
        <v>150.81</v>
      </c>
      <c r="G13" s="14">
        <f ca="1">ROUND(INDIRECT(ADDRESS(ROW()+(0), COLUMN()+(-2), 1))*INDIRECT(ADDRESS(ROW()+(0), COLUMN()+(-1), 1)), 2)</f>
        <v>301.62</v>
      </c>
    </row>
    <row r="14" spans="1:7" ht="13.50" thickBot="1" customHeight="1">
      <c r="A14" s="15"/>
      <c r="B14" s="15"/>
      <c r="C14" s="15"/>
      <c r="D14" s="15"/>
      <c r="E14" s="9" t="s">
        <v>24</v>
      </c>
      <c r="F14" s="9"/>
      <c r="G14" s="17">
        <f ca="1">ROUND(SUM(INDIRECT(ADDRESS(ROW()+(-1), COLUMN()+(0), 1)),INDIRECT(ADDRESS(ROW()+(-2), COLUMN()+(0), 1)),INDIRECT(ADDRESS(ROW()+(-3), COLUMN()+(0), 1)),INDIRECT(ADDRESS(ROW()+(-4), COLUMN()+(0), 1))), 2)</f>
        <v>2253.52</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5.738</v>
      </c>
      <c r="F16" s="12">
        <v>12241</v>
      </c>
      <c r="G16" s="12">
        <f ca="1">ROUND(INDIRECT(ADDRESS(ROW()+(0), COLUMN()+(-2), 1))*INDIRECT(ADDRESS(ROW()+(0), COLUMN()+(-1), 1)), 2)</f>
        <v>70239</v>
      </c>
    </row>
    <row r="17" spans="1:7" ht="13.50" thickBot="1" customHeight="1">
      <c r="A17" s="1" t="s">
        <v>29</v>
      </c>
      <c r="B17" s="1"/>
      <c r="C17" s="10" t="s">
        <v>30</v>
      </c>
      <c r="D17" s="1" t="s">
        <v>31</v>
      </c>
      <c r="E17" s="13">
        <v>5.738</v>
      </c>
      <c r="F17" s="14">
        <v>8888.07</v>
      </c>
      <c r="G17" s="14">
        <f ca="1">ROUND(INDIRECT(ADDRESS(ROW()+(0), COLUMN()+(-2), 1))*INDIRECT(ADDRESS(ROW()+(0), COLUMN()+(-1), 1)), 2)</f>
        <v>50999.8</v>
      </c>
    </row>
    <row r="18" spans="1:7" ht="13.50" thickBot="1" customHeight="1">
      <c r="A18" s="15"/>
      <c r="B18" s="15"/>
      <c r="C18" s="15"/>
      <c r="D18" s="15"/>
      <c r="E18" s="9" t="s">
        <v>32</v>
      </c>
      <c r="F18" s="9"/>
      <c r="G18" s="17">
        <f ca="1">ROUND(SUM(INDIRECT(ADDRESS(ROW()+(-1), COLUMN()+(0), 1)),INDIRECT(ADDRESS(ROW()+(-2), COLUMN()+(0), 1))), 2)</f>
        <v>121239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123492</v>
      </c>
      <c r="G20" s="14">
        <f ca="1">ROUND(INDIRECT(ADDRESS(ROW()+(0), COLUMN()+(-2), 1))*INDIRECT(ADDRESS(ROW()+(0), COLUMN()+(-1), 1))/100, 2)</f>
        <v>2469.85</v>
      </c>
    </row>
    <row r="21" spans="1:7" ht="13.50" thickBot="1" customHeight="1">
      <c r="A21" s="21" t="s">
        <v>36</v>
      </c>
      <c r="B21" s="21"/>
      <c r="C21" s="22"/>
      <c r="D21" s="23"/>
      <c r="E21" s="24" t="s">
        <v>37</v>
      </c>
      <c r="F21" s="25"/>
      <c r="G21" s="26">
        <f ca="1">ROUND(SUM(INDIRECT(ADDRESS(ROW()+(-1), COLUMN()+(0), 1)),INDIRECT(ADDRESS(ROW()+(-3), COLUMN()+(0), 1)),INDIRECT(ADDRESS(ROW()+(-7), COLUMN()+(0), 1))), 2)</f>
        <v>125962</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