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<sst xmlns="http://schemas.openxmlformats.org/spreadsheetml/2006/main" count="53" uniqueCount="53">
  <si>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</si>
  <si>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IFI011</t>
  </si>
  <si>
    <t xml:space="preserve">Ud</t>
  </si>
  <si>
    <t xml:space="preserve">Instalación interior para cuarto de baño.</t>
  </si>
  <si>
    <r>
      <rPr>
        <sz val="8.25"/>
        <color rgb="FF000000"/>
        <rFont val="Arial"/>
        <family val="2"/>
      </rPr>
      <t xml:space="preserve">Instalación interior de plomería para cuarto de baño con dotación para: inodoro, bacha simple, bañera, bidé, realizada con caño de polietileno reticulado (PE-X), modelo Aqua Pipe "UPONOR IBERIA", para la red de agua fría y caliente que conecta la ramal a 45° particular o una de sus ramificaciones con cada uno de los artefactos sanitarios, con los diámetros necesarios para cada punto de servicio. Incluso llaves de paso de cuarto húmedo para el corte del suministro de agua, material auxiliar para montaje y sujeción a la obra, ramal a 45° particular, accesorios de ramales a 45°.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</si>
  <si>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</si>
  <si>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</si>
  <si>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</si>
  <si>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</si>
  <si>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</si>
  <si>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</si>
  <si>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</si>
  <si>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mt37tpu400i</t>
  </si>
  <si>
    <t xml:space="preserve">Ud</t>
  </si>
  <si>
    <t xml:space="preserve">Material auxiliar para montaje y sujeción a la obra de las cañerías de polietileno reticulado (PE-Xa), serie 5, modelo Aqua Pipe "UPONOR IBERIA", de 16 mm de diámetro exterior.</t>
  </si>
  <si>
    <t xml:space="preserve">mt37tpu010ig</t>
  </si>
  <si>
    <t xml:space="preserve">m</t>
  </si>
  <si>
    <t xml:space="preserve">Caño de polietileno reticulado (PE-Xa), serie 5, modelo Aqua Pipe "UPONOR IBERIA", de 16 mm de diámetro exterior, PN=6 atm y 1,8 mm de espesor, sistema de unión Quick and Easy, suministrado en rollos, según ISO 15875-2, con el precio incrementado el 30% en concepto de accesorios y piezas especiales.</t>
  </si>
  <si>
    <t xml:space="preserve">mt37tpu400j</t>
  </si>
  <si>
    <t xml:space="preserve">Ud</t>
  </si>
  <si>
    <t xml:space="preserve">Material auxiliar para montaje y sujeción a la obra de las cañerías de polietileno reticulado (PE-Xa), serie 5, modelo Aqua Pipe "UPONOR IBERIA", de 20 mm de diámetro exterior.</t>
  </si>
  <si>
    <t xml:space="preserve">mt37tpu010jg</t>
  </si>
  <si>
    <t xml:space="preserve">m</t>
  </si>
  <si>
    <t xml:space="preserve">Caño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</si>
  <si>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mt37tpu400k</t>
  </si>
  <si>
    <t xml:space="preserve">Ud</t>
  </si>
  <si>
    <t xml:space="preserve">Material auxiliar para montaje y sujeción a la obra de las cañerías de polietileno reticulado (PE-Xa), serie 5, modelo Aqua Pipe "UPONOR IBERIA", de 25 mm de diámetro exterior.</t>
  </si>
  <si>
    <t xml:space="preserve">mt37tpu010kg</t>
  </si>
  <si>
    <t xml:space="preserve">m</t>
  </si>
  <si>
    <t xml:space="preserve">Caño de polietileno reticulado (PE-Xa), serie 5, modelo Aqua Pipe "UPONOR IBERIA", de 25 mm de diámetro exterior, PN=6 atm y 2,3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</si>
  <si>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</si>
  <si>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</si>
  <si>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</si>
  <si>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</si>
  <si>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</si>
  <si>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</si>
  <si>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mt37avu020g</t>
  </si>
  <si>
    <t xml:space="preserve">Ud</t>
  </si>
  <si>
    <t xml:space="preserve">Válvula de esfera, de latón, de 25 mm de diámetro, "UPONOR IBERIA", sistema de unión Quick and Easy.</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</si>
  <si>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</si>
  <si>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</si>
  <si>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</si>
  <si>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</si>
  <si>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</si>
  <si>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</si>
  <si>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</si>
  <si>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</si>
  <si>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</si>
  <si>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</si>
  <si>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</si>
  <si>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</si>
  <si>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$ 19.556,22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</si>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</sst>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82" customWidth="1"/>
    <col min="4" max="4" width="71.57" customWidth="1"/>
    <col min="5" max="5" width="10.71" customWidth="1"/>
    <col min="6" max="6" width="13.2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13.5</v>
      </c>
      <c r="F10" s="12">
        <v>1.49</v>
      </c>
      <c r="G10" s="12">
        <f ca="1">ROUND(INDIRECT(ADDRESS(ROW()+(0), COLUMN()+(-2), 1))*INDIRECT(ADDRESS(ROW()+(0), COLUMN()+(-1), 1)), 2)</f>
        <v>20.12</v>
      </c>
    </row>
    <row r="11" spans="1:7" ht="45.00" thickBot="1" customHeight="1">
      <c r="A11" s="1" t="s">
        <v>15</v>
      </c>
      <c r="B11" s="1"/>
      <c r="C11" s="10" t="s">
        <v>16</v>
      </c>
      <c r="D11" s="1" t="s">
        <v>17</v>
      </c>
      <c r="E11" s="11">
        <v>13.5</v>
      </c>
      <c r="F11" s="12">
        <v>38.72</v>
      </c>
      <c r="G11" s="12">
        <f ca="1">ROUND(INDIRECT(ADDRESS(ROW()+(0), COLUMN()+(-2), 1))*INDIRECT(ADDRESS(ROW()+(0), COLUMN()+(-1), 1)), 2)</f>
        <v>522.72</v>
      </c>
    </row>
    <row r="12" spans="1:7" ht="34.50" thickBot="1" customHeight="1">
      <c r="A12" s="1" t="s">
        <v>18</v>
      </c>
      <c r="B12" s="1"/>
      <c r="C12" s="10" t="s">
        <v>19</v>
      </c>
      <c r="D12" s="1" t="s">
        <v>20</v>
      </c>
      <c r="E12" s="11">
        <v>13.9</v>
      </c>
      <c r="F12" s="12">
        <v>1.93</v>
      </c>
      <c r="G12" s="12">
        <f ca="1">ROUND(INDIRECT(ADDRESS(ROW()+(0), COLUMN()+(-2), 1))*INDIRECT(ADDRESS(ROW()+(0), COLUMN()+(-1), 1)), 2)</f>
        <v>26.83</v>
      </c>
    </row>
    <row r="13" spans="1:7" ht="45.00" thickBot="1" customHeight="1">
      <c r="A13" s="1" t="s">
        <v>21</v>
      </c>
      <c r="B13" s="1"/>
      <c r="C13" s="10" t="s">
        <v>22</v>
      </c>
      <c r="D13" s="1" t="s">
        <v>23</v>
      </c>
      <c r="E13" s="11">
        <v>13.9</v>
      </c>
      <c r="F13" s="12">
        <v>50.34</v>
      </c>
      <c r="G13" s="12">
        <f ca="1">ROUND(INDIRECT(ADDRESS(ROW()+(0), COLUMN()+(-2), 1))*INDIRECT(ADDRESS(ROW()+(0), COLUMN()+(-1), 1)), 2)</f>
        <v>699.73</v>
      </c>
    </row>
    <row r="14" spans="1:7" ht="34.50" thickBot="1" customHeight="1">
      <c r="A14" s="1" t="s">
        <v>24</v>
      </c>
      <c r="B14" s="1"/>
      <c r="C14" s="10" t="s">
        <v>25</v>
      </c>
      <c r="D14" s="1" t="s">
        <v>26</v>
      </c>
      <c r="E14" s="11">
        <v>8.5</v>
      </c>
      <c r="F14" s="12">
        <v>2.86</v>
      </c>
      <c r="G14" s="12">
        <f ca="1">ROUND(INDIRECT(ADDRESS(ROW()+(0), COLUMN()+(-2), 1))*INDIRECT(ADDRESS(ROW()+(0), COLUMN()+(-1), 1)), 2)</f>
        <v>24.31</v>
      </c>
    </row>
    <row r="15" spans="1:7" ht="45.00" thickBot="1" customHeight="1">
      <c r="A15" s="1" t="s">
        <v>27</v>
      </c>
      <c r="B15" s="1"/>
      <c r="C15" s="10" t="s">
        <v>28</v>
      </c>
      <c r="D15" s="1" t="s">
        <v>29</v>
      </c>
      <c r="E15" s="11">
        <v>8.5</v>
      </c>
      <c r="F15" s="12">
        <v>74.33</v>
      </c>
      <c r="G15" s="12">
        <f ca="1">ROUND(INDIRECT(ADDRESS(ROW()+(0), COLUMN()+(-2), 1))*INDIRECT(ADDRESS(ROW()+(0), COLUMN()+(-1), 1)), 2)</f>
        <v>631.81</v>
      </c>
    </row>
    <row r="16" spans="1:7" ht="24.00" thickBot="1" customHeight="1">
      <c r="A16" s="1" t="s">
        <v>30</v>
      </c>
      <c r="B16" s="1"/>
      <c r="C16" s="10" t="s">
        <v>31</v>
      </c>
      <c r="D16" s="1" t="s">
        <v>32</v>
      </c>
      <c r="E16" s="11">
        <v>1</v>
      </c>
      <c r="F16" s="12">
        <v>312.12</v>
      </c>
      <c r="G16" s="12">
        <f ca="1">ROUND(INDIRECT(ADDRESS(ROW()+(0), COLUMN()+(-2), 1))*INDIRECT(ADDRESS(ROW()+(0), COLUMN()+(-1), 1)), 2)</f>
        <v>312.12</v>
      </c>
    </row>
    <row r="17" spans="1:7" ht="13.50" thickBot="1" customHeight="1">
      <c r="A17" s="1" t="s">
        <v>33</v>
      </c>
      <c r="B17" s="1"/>
      <c r="C17" s="10" t="s">
        <v>34</v>
      </c>
      <c r="D17" s="1" t="s">
        <v>35</v>
      </c>
      <c r="E17" s="11">
        <v>2</v>
      </c>
      <c r="F17" s="12">
        <v>150.81</v>
      </c>
      <c r="G17" s="12">
        <f ca="1">ROUND(INDIRECT(ADDRESS(ROW()+(0), COLUMN()+(-2), 1))*INDIRECT(ADDRESS(ROW()+(0), COLUMN()+(-1), 1)), 2)</f>
        <v>301.62</v>
      </c>
    </row>
    <row r="18" spans="1:7" ht="24.00" thickBot="1" customHeight="1">
      <c r="A18" s="1" t="s">
        <v>36</v>
      </c>
      <c r="B18" s="1"/>
      <c r="C18" s="10" t="s">
        <v>37</v>
      </c>
      <c r="D18" s="1" t="s">
        <v>38</v>
      </c>
      <c r="E18" s="13">
        <v>1</v>
      </c>
      <c r="F18" s="14">
        <v>401.58</v>
      </c>
      <c r="G18" s="14">
        <f ca="1">ROUND(INDIRECT(ADDRESS(ROW()+(0), COLUMN()+(-2), 1))*INDIRECT(ADDRESS(ROW()+(0), COLUMN()+(-1), 1)), 2)</f>
        <v>401.58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2940.84</v>
      </c>
    </row>
    <row r="20" spans="1:7" ht="13.50" thickBot="1" customHeight="1">
      <c r="A20" s="15">
        <v>2</v>
      </c>
      <c r="B20" s="15"/>
      <c r="C20" s="15"/>
      <c r="D20" s="18" t="s">
        <v>40</v>
      </c>
      <c r="E20" s="18"/>
      <c r="F20" s="15"/>
      <c r="G20" s="15"/>
    </row>
    <row r="21" spans="1:7" ht="13.50" thickBot="1" customHeight="1">
      <c r="A21" s="1" t="s">
        <v>41</v>
      </c>
      <c r="B21" s="1"/>
      <c r="C21" s="10" t="s">
        <v>42</v>
      </c>
      <c r="D21" s="1" t="s">
        <v>43</v>
      </c>
      <c r="E21" s="11">
        <v>8.11</v>
      </c>
      <c r="F21" s="12">
        <v>12241</v>
      </c>
      <c r="G21" s="12">
        <f ca="1">ROUND(INDIRECT(ADDRESS(ROW()+(0), COLUMN()+(-2), 1))*INDIRECT(ADDRESS(ROW()+(0), COLUMN()+(-1), 1)), 2)</f>
        <v>99274.8</v>
      </c>
    </row>
    <row r="22" spans="1:7" ht="13.50" thickBot="1" customHeight="1">
      <c r="A22" s="1" t="s">
        <v>44</v>
      </c>
      <c r="B22" s="1"/>
      <c r="C22" s="10" t="s">
        <v>45</v>
      </c>
      <c r="D22" s="1" t="s">
        <v>46</v>
      </c>
      <c r="E22" s="13">
        <v>8.11</v>
      </c>
      <c r="F22" s="14">
        <v>8888.07</v>
      </c>
      <c r="G22" s="14">
        <f ca="1">ROUND(INDIRECT(ADDRESS(ROW()+(0), COLUMN()+(-2), 1))*INDIRECT(ADDRESS(ROW()+(0), COLUMN()+(-1), 1)), 2)</f>
        <v>72082.3</v>
      </c>
    </row>
    <row r="23" spans="1:7" ht="13.50" thickBot="1" customHeight="1">
      <c r="A23" s="15"/>
      <c r="B23" s="15"/>
      <c r="C23" s="15"/>
      <c r="D23" s="15"/>
      <c r="E23" s="9" t="s">
        <v>47</v>
      </c>
      <c r="F23" s="9"/>
      <c r="G23" s="17">
        <f ca="1">ROUND(SUM(INDIRECT(ADDRESS(ROW()+(-1), COLUMN()+(0), 1)),INDIRECT(ADDRESS(ROW()+(-2), COLUMN()+(0), 1))), 2)</f>
        <v>171357</v>
      </c>
    </row>
    <row r="24" spans="1:7" ht="13.50" thickBot="1" customHeight="1">
      <c r="A24" s="15">
        <v>3</v>
      </c>
      <c r="B24" s="15"/>
      <c r="C24" s="15"/>
      <c r="D24" s="18" t="s">
        <v>48</v>
      </c>
      <c r="E24" s="18"/>
      <c r="F24" s="15"/>
      <c r="G24" s="15"/>
    </row>
    <row r="25" spans="1:7" ht="13.50" thickBot="1" customHeight="1">
      <c r="A25" s="19"/>
      <c r="B25" s="19"/>
      <c r="C25" s="20" t="s">
        <v>49</v>
      </c>
      <c r="D25" s="19" t="s">
        <v>50</v>
      </c>
      <c r="E25" s="13">
        <v>2</v>
      </c>
      <c r="F25" s="14">
        <f ca="1">ROUND(SUM(INDIRECT(ADDRESS(ROW()+(-2), COLUMN()+(1), 1)),INDIRECT(ADDRESS(ROW()+(-6), COLUMN()+(1), 1))), 2)</f>
        <v>174298</v>
      </c>
      <c r="G25" s="14">
        <f ca="1">ROUND(INDIRECT(ADDRESS(ROW()+(0), COLUMN()+(-2), 1))*INDIRECT(ADDRESS(ROW()+(0), COLUMN()+(-1), 1))/100, 2)</f>
        <v>3485.96</v>
      </c>
    </row>
    <row r="26" spans="1:7" ht="13.50" thickBot="1" customHeight="1">
      <c r="A26" s="21" t="s">
        <v>51</v>
      </c>
      <c r="B26" s="21"/>
      <c r="C26" s="22"/>
      <c r="D26" s="23"/>
      <c r="E26" s="24" t="s">
        <v>52</v>
      </c>
      <c r="F26" s="25"/>
      <c r="G26" s="26">
        <f ca="1">ROUND(SUM(INDIRECT(ADDRESS(ROW()+(-1), COLUMN()+(0), 1)),INDIRECT(ADDRESS(ROW()+(-3), COLUMN()+(0), 1)),INDIRECT(ADDRESS(ROW()+(-7), COLUMN()+(0), 1))), 2)</f>
        <v>177784</v>
      </c>
    </row>
  </sheetData>
  <mergeCells count="28">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A23:B23"/>
    <mergeCell ref="E23:F23"/>
    <mergeCell ref="A24:B24"/>
    <mergeCell ref="D24:E24"/>
    <mergeCell ref="A25:B25"/>
    <mergeCell ref="A26:D26"/>
    <mergeCell ref="E26:F26"/>
  </mergeCells>
  <pageMargins left="0.147638" right="0.147638" top="0.206693" bottom="0.206693" header="0.0" footer="0.0"/>
  <pageSetup paperSize="9" orientation="portrait"/>
  <rowBreaks count="0" manualBreakCount="0">
    </rowBreaks>
</worksheet>
</file>