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<sst xmlns="http://schemas.openxmlformats.org/spreadsheetml/2006/main" count="35" uniqueCount="35">
  <si>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</si>
  <si>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ICN150</t>
  </si>
  <si>
    <t xml:space="preserve">Ud</t>
  </si>
  <si>
    <t xml:space="preserve">Unidad exterior de aire acondicionado, sistema aire-aire multi-split.</t>
  </si>
  <si>
    <r>
      <rPr>
        <sz val="8.25"/>
        <color rgb="FF000000"/>
        <rFont val="Arial"/>
        <family val="2"/>
      </rPr>
      <t xml:space="preserve">Unidad exterior de aire acondicionado, sistema aire-aire multi-split, para gas R-32, bomba de calor, alimentación monofásica (230V/50Hz), modelo RAV-GP801ATW-E "TOSHIBA", potencia frigorífica nominal 7,1 kW (temperatura de bulbo seco del aire interior 27°C, temperatura de bulbo húmedo del aire interior 19°C, temperatura de bulbo seco del aire exterior 35°C, temperatura de bulbo húmedo del aire exterior 24°C), potencia calorífica nominal 8 kW (temperatura de bulbo seco del aire interior 20°C, temperatura de bulbo seco del aire exterior 7°C, temperatura de bulbo húmedo del aire exterior 6°C), con capacidad de conexión de hasta 2 unidades interiores, compresor tipo Twin Rotary, con tecnología Inverter, caudal de aire 3180 m³/h, presión sonora en refrigeración 46 dBA, presión sonora en calefacción 48 dBA, potencia sonora en refrigeración 63 dBA, potencia sonora en calefacción 65 dBA, dimensiones 1050x1010x370 mm, peso 74 kg, longitud máxima de cañería 50 m, diferencia máxima de altura entre la unidad exterior y las unidades interiores 30 m. Incluso elementos antivibratorios de suelo.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</si>
  <si>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</si>
  <si>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</si>
  <si>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</si>
  <si>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</si>
  <si>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</si>
  <si>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</si>
  <si>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</si>
  <si>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mt42tsb491a</t>
  </si>
  <si>
    <t xml:space="preserve">Ud</t>
  </si>
  <si>
    <t xml:space="preserve">Unidad exterior de aire acondicionado, sistema aire-aire multi-split, para gas R-32, bomba de calor, alimentación monofásica (230V/50Hz), modelo RAV-GP801ATW-E "TOSHIBA", potencia frigorífica nominal 7,1 kW (temperatura de bulbo seco del aire interior 27°C, temperatura de bulbo húmedo del aire interior 19°C, temperatura de bulbo seco del aire exterior 35°C, temperatura de bulbo húmedo del aire exterior 24°C), potencia calorífica nominal 8 kW (temperatura de bulbo seco del aire interior 20°C, temperatura de bulbo seco del aire exterior 7°C, temperatura de bulbo húmedo del aire exterior 6°C), con capacidad de conexión de hasta 2 unidades interiores, compresor tipo Twin Rotary, con tecnología Inverter, caudal de aire 3180 m³/h, presión sonora en refrigeración 46 dBA, presión sonora en calefacción 48 dBA, potencia sonora en refrigeración 63 dBA, potencia sonora en calefacción 65 dBA, dimensiones 1050x1010x370 mm, peso 74 kg, longitud máxima de cañería 50 m, diferencia máxima de altura entre la unidad exterior y las unidades interiores 30 m.</t>
  </si>
  <si>
    <t xml:space="preserve">mt42tsb170a</t>
  </si>
  <si>
    <t xml:space="preserve">Ud</t>
  </si>
  <si>
    <t xml:space="preserve">Kit de distribución de cañerías, para la línea frigorífica de líquido y de gas, modelo RBC-TWP30E2 "TOSHIBA".</t>
  </si>
  <si>
    <t xml:space="preserve">mt42www080</t>
  </si>
  <si>
    <t xml:space="preserve">Ud</t>
  </si>
  <si>
    <t xml:space="preserve">Kit de amortiguadores antivibración de suelo, formado por cuatro amortiguadores de caucho, con sus tornillos, tuercas y arandelas correspondientes.</t>
  </si>
  <si>
    <t xml:space="preserve">Subtotal materiales:</t>
  </si>
  <si>
    <t xml:space="preserve">Mano de obra</t>
  </si>
  <si>
    <t xml:space="preserve">mo005</t>
  </si>
  <si>
    <t xml:space="preserve">h</t>
  </si>
  <si>
    <t xml:space="preserve">Oficial instalador de equipos de climatización.</t>
  </si>
  <si>
    <t xml:space="preserve">mo104</t>
  </si>
  <si>
    <t xml:space="preserve">h</t>
  </si>
  <si>
    <t xml:space="preserve">Medio oficial instalador de equipos de climatización.</t>
  </si>
  <si>
    <t xml:space="preserve">Subtotal mano de obra:</t>
  </si>
  <si>
    <t xml:space="preserve">Herramientas</t>
  </si>
  <si>
    <t xml:space="preserve">%</t>
  </si>
  <si>
    <t xml:space="preserve">Herramientas</t>
  </si>
  <si>
    <t xml:space="preserve">Coste de mantenimiento decenal: $ 303.883,63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</si>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</sst>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69.87" customWidth="1"/>
    <col min="5" max="5" width="10.03" customWidth="1"/>
    <col min="6" max="6" width="13.94"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50.00" thickBot="1" customHeight="1">
      <c r="A10" s="1" t="s">
        <v>12</v>
      </c>
      <c r="B10" s="1"/>
      <c r="C10" s="10" t="s">
        <v>13</v>
      </c>
      <c r="D10" s="1" t="s">
        <v>14</v>
      </c>
      <c r="E10" s="11">
        <v>1</v>
      </c>
      <c r="F10" s="12">
        <v>784898</v>
      </c>
      <c r="G10" s="12">
        <f ca="1">ROUND(INDIRECT(ADDRESS(ROW()+(0), COLUMN()+(-2), 1))*INDIRECT(ADDRESS(ROW()+(0), COLUMN()+(-1), 1)), 2)</f>
        <v>784898</v>
      </c>
    </row>
    <row r="11" spans="1:7" ht="24.00" thickBot="1" customHeight="1">
      <c r="A11" s="1" t="s">
        <v>15</v>
      </c>
      <c r="B11" s="1"/>
      <c r="C11" s="10" t="s">
        <v>16</v>
      </c>
      <c r="D11" s="1" t="s">
        <v>17</v>
      </c>
      <c r="E11" s="11">
        <v>1</v>
      </c>
      <c r="F11" s="12">
        <v>38547.7</v>
      </c>
      <c r="G11" s="12">
        <f ca="1">ROUND(INDIRECT(ADDRESS(ROW()+(0), COLUMN()+(-2), 1))*INDIRECT(ADDRESS(ROW()+(0), COLUMN()+(-1), 1)), 2)</f>
        <v>38547.7</v>
      </c>
    </row>
    <row r="12" spans="1:7" ht="24.00" thickBot="1" customHeight="1">
      <c r="A12" s="1" t="s">
        <v>18</v>
      </c>
      <c r="B12" s="1"/>
      <c r="C12" s="10" t="s">
        <v>19</v>
      </c>
      <c r="D12" s="1" t="s">
        <v>20</v>
      </c>
      <c r="E12" s="13">
        <v>1</v>
      </c>
      <c r="F12" s="14">
        <v>3280.66</v>
      </c>
      <c r="G12" s="14">
        <f ca="1">ROUND(INDIRECT(ADDRESS(ROW()+(0), COLUMN()+(-2), 1))*INDIRECT(ADDRESS(ROW()+(0), COLUMN()+(-1), 1)), 2)</f>
        <v>3280.66</v>
      </c>
    </row>
    <row r="13" spans="1:7" ht="13.50" thickBot="1" customHeight="1">
      <c r="A13" s="15"/>
      <c r="B13" s="15"/>
      <c r="C13" s="15"/>
      <c r="D13" s="15"/>
      <c r="E13" s="9" t="s">
        <v>21</v>
      </c>
      <c r="F13" s="9"/>
      <c r="G13" s="17">
        <f ca="1">ROUND(SUM(INDIRECT(ADDRESS(ROW()+(-1), COLUMN()+(0), 1)),INDIRECT(ADDRESS(ROW()+(-2), COLUMN()+(0), 1)),INDIRECT(ADDRESS(ROW()+(-3), COLUMN()+(0), 1))), 2)</f>
        <v>826726</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1.159</v>
      </c>
      <c r="F15" s="12">
        <v>12241</v>
      </c>
      <c r="G15" s="12">
        <f ca="1">ROUND(INDIRECT(ADDRESS(ROW()+(0), COLUMN()+(-2), 1))*INDIRECT(ADDRESS(ROW()+(0), COLUMN()+(-1), 1)), 2)</f>
        <v>14187.4</v>
      </c>
    </row>
    <row r="16" spans="1:7" ht="13.50" thickBot="1" customHeight="1">
      <c r="A16" s="1" t="s">
        <v>26</v>
      </c>
      <c r="B16" s="1"/>
      <c r="C16" s="10" t="s">
        <v>27</v>
      </c>
      <c r="D16" s="1" t="s">
        <v>28</v>
      </c>
      <c r="E16" s="13">
        <v>1.159</v>
      </c>
      <c r="F16" s="14">
        <v>8888.07</v>
      </c>
      <c r="G16" s="14">
        <f ca="1">ROUND(INDIRECT(ADDRESS(ROW()+(0), COLUMN()+(-2), 1))*INDIRECT(ADDRESS(ROW()+(0), COLUMN()+(-1), 1)), 2)</f>
        <v>10301.3</v>
      </c>
    </row>
    <row r="17" spans="1:7" ht="13.50" thickBot="1" customHeight="1">
      <c r="A17" s="15"/>
      <c r="B17" s="15"/>
      <c r="C17" s="15"/>
      <c r="D17" s="15"/>
      <c r="E17" s="9" t="s">
        <v>29</v>
      </c>
      <c r="F17" s="9"/>
      <c r="G17" s="17">
        <f ca="1">ROUND(SUM(INDIRECT(ADDRESS(ROW()+(-1), COLUMN()+(0), 1)),INDIRECT(ADDRESS(ROW()+(-2), COLUMN()+(0), 1))), 2)</f>
        <v>24488.6</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851215</v>
      </c>
      <c r="G19" s="14">
        <f ca="1">ROUND(INDIRECT(ADDRESS(ROW()+(0), COLUMN()+(-2), 1))*INDIRECT(ADDRESS(ROW()+(0), COLUMN()+(-1), 1))/100, 2)</f>
        <v>17024.3</v>
      </c>
    </row>
    <row r="20" spans="1:7" ht="13.50" thickBot="1" customHeight="1">
      <c r="A20" s="21" t="s">
        <v>33</v>
      </c>
      <c r="B20" s="21"/>
      <c r="C20" s="22"/>
      <c r="D20" s="23"/>
      <c r="E20" s="24" t="s">
        <v>34</v>
      </c>
      <c r="F20" s="25"/>
      <c r="G20" s="26">
        <f ca="1">ROUND(SUM(INDIRECT(ADDRESS(ROW()+(-1), COLUMN()+(0), 1)),INDIRECT(ADDRESS(ROW()+(-3), COLUMN()+(0), 1)),INDIRECT(ADDRESS(ROW()+(-7), COLUMN()+(0), 1))), 2)</f>
        <v>868239</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