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<sst xmlns="http://schemas.openxmlformats.org/spreadsheetml/2006/main" count="82" uniqueCount="82">
  <si>
    <t xml:space="preserve"/>
  </si>
  <si>
    <t xml:space="preserve">EHR010</t>
  </si>
  <si>
    <t xml:space="preserve">m²</t>
  </si>
  <si>
    <t xml:space="preserve">Losa nervurada con casetón perdido.</t>
  </si>
  <si>
    <r>
      <rPr>
        <sz val="8.25"/>
        <color rgb="FF000000"/>
        <rFont val="Arial"/>
        <family val="2"/>
      </rPr>
      <t xml:space="preserve">Losa nervurada de hormigón armado con casetón perdido, horizontal, con 15% de zonas macizas, con altura libre de planta de hasta 3 m, altura total 30 = 25+5 cm, realizada con hormigón H-21, condición de exposición no agresiva, tamaño máximo del agregado 19,0 mm, ámbito de consistencia A-3, elaborado, y colado con bomba, volumen 0,174 m³/m², y acero ADN 420 en zona de ábacos, nervios y zunchos, cuantía 19 kg/m²; nervios de hormigón "in situ" de 10 cm de espesor, intereje 80 cm; bloque de hormigón, 70x23x25 cm; capa de compresión de 5 cm de espesor, con armadura de reparto formada por malla soldada Q 55 250x250 mm de acero AM 500 N; montaje y desmontaje de sistema de encofrado continuo, con acabado para revestir, formado por: superficie encofrante de tableros de madera tratada, reforzados con varillas y perfiles, amortizables en 25 usos; estructura soporte horizontal de sopandas metálicas y accesorios de montaje, amortizables en 150 usos y estructura soporte vertical de puntales metálicos, amortizables en 150 usos. Incluso alambre de atar, separadores, líquido desencofrante, para evitar la adherencia del hormigón al encofrado y agente filmógeno, para el curado de hormigones y morteros. El precio incluye el corte, doblado y armado del acero en el obrador y el montaje en el lugar definitivo de su colocación en obra, pero no incluye las columnas.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</si>
  <si>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</si>
  <si>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</si>
  <si>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</si>
  <si>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</si>
  <si>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</si>
  <si>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</si>
  <si>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</si>
  <si>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mt08eft030a</t>
  </si>
  <si>
    <t xml:space="preserve">m²</t>
  </si>
  <si>
    <t xml:space="preserve">Tablero de madera tratada, de 22 mm de espesor, reforzado con varillas y perfiles.</t>
  </si>
  <si>
    <t xml:space="preserve">mt08eva030</t>
  </si>
  <si>
    <t xml:space="preserve">m²</t>
  </si>
  <si>
    <t xml:space="preserve">Estructura soporte para encofrado recuperable, compuesta de: sopandas metálicas y accesorios de montaje.</t>
  </si>
  <si>
    <t xml:space="preserve">mt50spa081a</t>
  </si>
  <si>
    <t xml:space="preserve">Ud</t>
  </si>
  <si>
    <t xml:space="preserve">Puntal metálico telescópico, de hasta 3 m de altura.</t>
  </si>
  <si>
    <t xml:space="preserve">mt08cim030b</t>
  </si>
  <si>
    <t xml:space="preserve">m³</t>
  </si>
  <si>
    <t xml:space="preserve">Madera de pino.</t>
  </si>
  <si>
    <t xml:space="preserve">mt08var060</t>
  </si>
  <si>
    <t xml:space="preserve">kg</t>
  </si>
  <si>
    <t xml:space="preserve">Puntas de acero de 20x100 mm.</t>
  </si>
  <si>
    <t xml:space="preserve">mt08dba010b</t>
  </si>
  <si>
    <t xml:space="preserve">l</t>
  </si>
  <si>
    <t xml:space="preserve">Agente desmoldeante, a base de aceites especiales, emulsionable en agua, para encofrados metálicos, fenólicos o de madera.</t>
  </si>
  <si>
    <t xml:space="preserve">mt07cho010l</t>
  </si>
  <si>
    <t xml:space="preserve">Ud</t>
  </si>
  <si>
    <t xml:space="preserve">Bloque de hormigón, 70x23x25 cm, para losa nervurada. Incluso piezas especiales.</t>
  </si>
  <si>
    <t xml:space="preserve">mt07aco020g</t>
  </si>
  <si>
    <t xml:space="preserve">Ud</t>
  </si>
  <si>
    <t xml:space="preserve">Separador homologado para losas nervuradas.</t>
  </si>
  <si>
    <t xml:space="preserve">mt07aco090b</t>
  </si>
  <si>
    <t xml:space="preserve">kg</t>
  </si>
  <si>
    <t xml:space="preserve">Acero en barras nervuradas, ADN 420, de varios diámetros, según IRAM-IAS U 500-528.</t>
  </si>
  <si>
    <t xml:space="preserve">mt08var050</t>
  </si>
  <si>
    <t xml:space="preserve">kg</t>
  </si>
  <si>
    <t xml:space="preserve">Alambre galvanizado para atar, de 1,30 mm de diámetro.</t>
  </si>
  <si>
    <t xml:space="preserve">mt07ame080bbd</t>
  </si>
  <si>
    <t xml:space="preserve">m²</t>
  </si>
  <si>
    <t xml:space="preserve">Malla soldada Q 55 separación 250x250 mm, con alambres longitudinales de 4,2 mm de diámetro y alambres transversales de 4,2 mm de diámetro, acero AM 500 N, según IRAM-IAS U 500-06.</t>
  </si>
  <si>
    <t xml:space="preserve">mt10haf071alc</t>
  </si>
  <si>
    <t xml:space="preserve">m³</t>
  </si>
  <si>
    <t xml:space="preserve">Hormigón H-21, condición de exposición no agresiva, tamaño máximo del agregado 19 mm, ámbito de consistencia A-3, elaborado, según CIRSOC 201 1982.</t>
  </si>
  <si>
    <t xml:space="preserve">mt08cur020a</t>
  </si>
  <si>
    <t xml:space="preserve">l</t>
  </si>
  <si>
    <t xml:space="preserve">Agente filmógeno, para el curado de hormigones y morteros.</t>
  </si>
  <si>
    <t xml:space="preserve">Subtotal materiales:</t>
  </si>
  <si>
    <t xml:space="preserve">Equipo</t>
  </si>
  <si>
    <t xml:space="preserve">mq06bhe010</t>
  </si>
  <si>
    <t xml:space="preserve">h</t>
  </si>
  <si>
    <t xml:space="preserve">Camión bomba estacionado en obra, para bombeo de hormigón.</t>
  </si>
  <si>
    <t xml:space="preserve">Subtotal equipo:</t>
  </si>
  <si>
    <t xml:space="preserve">Mano de obra</t>
  </si>
  <si>
    <t xml:space="preserve">mo044</t>
  </si>
  <si>
    <t xml:space="preserve">h</t>
  </si>
  <si>
    <t xml:space="preserve">Oficial armador de encofrados.</t>
  </si>
  <si>
    <t xml:space="preserve">mo091</t>
  </si>
  <si>
    <t xml:space="preserve">h</t>
  </si>
  <si>
    <t xml:space="preserve">Medio oficial armador de encofrados.</t>
  </si>
  <si>
    <t xml:space="preserve">mo043</t>
  </si>
  <si>
    <t xml:space="preserve">h</t>
  </si>
  <si>
    <t xml:space="preserve">Oficial armador de hierro.</t>
  </si>
  <si>
    <t xml:space="preserve">mo090</t>
  </si>
  <si>
    <t xml:space="preserve">h</t>
  </si>
  <si>
    <t xml:space="preserve">Medio oficial armador de hierro.</t>
  </si>
  <si>
    <t xml:space="preserve">mo045</t>
  </si>
  <si>
    <t xml:space="preserve">h</t>
  </si>
  <si>
    <t xml:space="preserve">Oficial armador en hormigón.</t>
  </si>
  <si>
    <t xml:space="preserve">mo092</t>
  </si>
  <si>
    <t xml:space="preserve">h</t>
  </si>
  <si>
    <t xml:space="preserve">Medio oficial armador en hormigón.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</si>
  <si>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</si>
  <si>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</si>
  <si>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</si>
  <si>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</si>
  <si>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$ 3.624,63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</si>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</sst>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6.29" customWidth="1"/>
    <col min="3" max="3" width="0.68" customWidth="1"/>
    <col min="4" max="4" width="7.65" customWidth="1"/>
    <col min="5" max="5" width="67.49" customWidth="1"/>
    <col min="6" max="6" width="11.22" customWidth="1"/>
    <col min="7" max="7" width="14.79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118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0.044</v>
      </c>
      <c r="G10" s="12">
        <v>764.93</v>
      </c>
      <c r="H10" s="12">
        <f ca="1">ROUND(INDIRECT(ADDRESS(ROW()+(0), COLUMN()+(-2), 1))*INDIRECT(ADDRESS(ROW()+(0), COLUMN()+(-1), 1)), 2)</f>
        <v>33.66</v>
      </c>
    </row>
    <row r="11" spans="1:8" ht="24.0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1">
        <v>0.007</v>
      </c>
      <c r="G11" s="12">
        <v>1714.79</v>
      </c>
      <c r="H11" s="12">
        <f ca="1">ROUND(INDIRECT(ADDRESS(ROW()+(0), COLUMN()+(-2), 1))*INDIRECT(ADDRESS(ROW()+(0), COLUMN()+(-1), 1)), 2)</f>
        <v>12</v>
      </c>
    </row>
    <row r="12" spans="1:8" ht="13.50" thickBot="1" customHeight="1">
      <c r="A12" s="1" t="s">
        <v>18</v>
      </c>
      <c r="B12" s="1"/>
      <c r="C12" s="1"/>
      <c r="D12" s="10" t="s">
        <v>19</v>
      </c>
      <c r="E12" s="1" t="s">
        <v>20</v>
      </c>
      <c r="F12" s="11">
        <v>0.027</v>
      </c>
      <c r="G12" s="12">
        <v>323.67</v>
      </c>
      <c r="H12" s="12">
        <f ca="1">ROUND(INDIRECT(ADDRESS(ROW()+(0), COLUMN()+(-2), 1))*INDIRECT(ADDRESS(ROW()+(0), COLUMN()+(-1), 1)), 2)</f>
        <v>8.74</v>
      </c>
    </row>
    <row r="13" spans="1:8" ht="13.50" thickBot="1" customHeight="1">
      <c r="A13" s="1" t="s">
        <v>21</v>
      </c>
      <c r="B13" s="1"/>
      <c r="C13" s="1"/>
      <c r="D13" s="10" t="s">
        <v>22</v>
      </c>
      <c r="E13" s="1" t="s">
        <v>23</v>
      </c>
      <c r="F13" s="11">
        <v>0.003</v>
      </c>
      <c r="G13" s="12">
        <v>5976.57</v>
      </c>
      <c r="H13" s="12">
        <f ca="1">ROUND(INDIRECT(ADDRESS(ROW()+(0), COLUMN()+(-2), 1))*INDIRECT(ADDRESS(ROW()+(0), COLUMN()+(-1), 1)), 2)</f>
        <v>17.93</v>
      </c>
    </row>
    <row r="14" spans="1:8" ht="13.50" thickBot="1" customHeight="1">
      <c r="A14" s="1" t="s">
        <v>24</v>
      </c>
      <c r="B14" s="1"/>
      <c r="C14" s="1"/>
      <c r="D14" s="10" t="s">
        <v>25</v>
      </c>
      <c r="E14" s="1" t="s">
        <v>26</v>
      </c>
      <c r="F14" s="11">
        <v>0.04</v>
      </c>
      <c r="G14" s="12">
        <v>147.11</v>
      </c>
      <c r="H14" s="12">
        <f ca="1">ROUND(INDIRECT(ADDRESS(ROW()+(0), COLUMN()+(-2), 1))*INDIRECT(ADDRESS(ROW()+(0), COLUMN()+(-1), 1)), 2)</f>
        <v>5.88</v>
      </c>
    </row>
    <row r="15" spans="1:8" ht="24.00" thickBot="1" customHeight="1">
      <c r="A15" s="1" t="s">
        <v>27</v>
      </c>
      <c r="B15" s="1"/>
      <c r="C15" s="1"/>
      <c r="D15" s="10" t="s">
        <v>28</v>
      </c>
      <c r="E15" s="1" t="s">
        <v>29</v>
      </c>
      <c r="F15" s="11">
        <v>0.03</v>
      </c>
      <c r="G15" s="12">
        <v>30.34</v>
      </c>
      <c r="H15" s="12">
        <f ca="1">ROUND(INDIRECT(ADDRESS(ROW()+(0), COLUMN()+(-2), 1))*INDIRECT(ADDRESS(ROW()+(0), COLUMN()+(-1), 1)), 2)</f>
        <v>0.91</v>
      </c>
    </row>
    <row r="16" spans="1:8" ht="24.00" thickBot="1" customHeight="1">
      <c r="A16" s="1" t="s">
        <v>30</v>
      </c>
      <c r="B16" s="1"/>
      <c r="C16" s="1"/>
      <c r="D16" s="10" t="s">
        <v>31</v>
      </c>
      <c r="E16" s="1" t="s">
        <v>32</v>
      </c>
      <c r="F16" s="11">
        <v>4.244</v>
      </c>
      <c r="G16" s="12">
        <v>29.92</v>
      </c>
      <c r="H16" s="12">
        <f ca="1">ROUND(INDIRECT(ADDRESS(ROW()+(0), COLUMN()+(-2), 1))*INDIRECT(ADDRESS(ROW()+(0), COLUMN()+(-1), 1)), 2)</f>
        <v>126.98</v>
      </c>
    </row>
    <row r="17" spans="1:8" ht="13.50" thickBot="1" customHeight="1">
      <c r="A17" s="1" t="s">
        <v>33</v>
      </c>
      <c r="B17" s="1"/>
      <c r="C17" s="1"/>
      <c r="D17" s="10" t="s">
        <v>34</v>
      </c>
      <c r="E17" s="1" t="s">
        <v>35</v>
      </c>
      <c r="F17" s="11">
        <v>1.2</v>
      </c>
      <c r="G17" s="12">
        <v>1.05</v>
      </c>
      <c r="H17" s="12">
        <f ca="1">ROUND(INDIRECT(ADDRESS(ROW()+(0), COLUMN()+(-2), 1))*INDIRECT(ADDRESS(ROW()+(0), COLUMN()+(-1), 1)), 2)</f>
        <v>1.26</v>
      </c>
    </row>
    <row r="18" spans="1:8" ht="24.00" thickBot="1" customHeight="1">
      <c r="A18" s="1" t="s">
        <v>36</v>
      </c>
      <c r="B18" s="1"/>
      <c r="C18" s="1"/>
      <c r="D18" s="10" t="s">
        <v>37</v>
      </c>
      <c r="E18" s="1" t="s">
        <v>38</v>
      </c>
      <c r="F18" s="11">
        <v>19.95</v>
      </c>
      <c r="G18" s="12">
        <v>45.28</v>
      </c>
      <c r="H18" s="12">
        <f ca="1">ROUND(INDIRECT(ADDRESS(ROW()+(0), COLUMN()+(-2), 1))*INDIRECT(ADDRESS(ROW()+(0), COLUMN()+(-1), 1)), 2)</f>
        <v>903.34</v>
      </c>
    </row>
    <row r="19" spans="1:8" ht="13.50" thickBot="1" customHeight="1">
      <c r="A19" s="1" t="s">
        <v>39</v>
      </c>
      <c r="B19" s="1"/>
      <c r="C19" s="1"/>
      <c r="D19" s="10" t="s">
        <v>40</v>
      </c>
      <c r="E19" s="1" t="s">
        <v>41</v>
      </c>
      <c r="F19" s="11">
        <v>0.19</v>
      </c>
      <c r="G19" s="12">
        <v>25.22</v>
      </c>
      <c r="H19" s="12">
        <f ca="1">ROUND(INDIRECT(ADDRESS(ROW()+(0), COLUMN()+(-2), 1))*INDIRECT(ADDRESS(ROW()+(0), COLUMN()+(-1), 1)), 2)</f>
        <v>4.79</v>
      </c>
    </row>
    <row r="20" spans="1:8" ht="34.50" thickBot="1" customHeight="1">
      <c r="A20" s="1" t="s">
        <v>42</v>
      </c>
      <c r="B20" s="1"/>
      <c r="C20" s="1"/>
      <c r="D20" s="10" t="s">
        <v>43</v>
      </c>
      <c r="E20" s="1" t="s">
        <v>44</v>
      </c>
      <c r="F20" s="11">
        <v>1.1</v>
      </c>
      <c r="G20" s="12">
        <v>42.41</v>
      </c>
      <c r="H20" s="12">
        <f ca="1">ROUND(INDIRECT(ADDRESS(ROW()+(0), COLUMN()+(-2), 1))*INDIRECT(ADDRESS(ROW()+(0), COLUMN()+(-1), 1)), 2)</f>
        <v>46.65</v>
      </c>
    </row>
    <row r="21" spans="1:8" ht="34.50" thickBot="1" customHeight="1">
      <c r="A21" s="1" t="s">
        <v>45</v>
      </c>
      <c r="B21" s="1"/>
      <c r="C21" s="1"/>
      <c r="D21" s="10" t="s">
        <v>46</v>
      </c>
      <c r="E21" s="1" t="s">
        <v>47</v>
      </c>
      <c r="F21" s="11">
        <v>0.183</v>
      </c>
      <c r="G21" s="12">
        <v>3261.93</v>
      </c>
      <c r="H21" s="12">
        <f ca="1">ROUND(INDIRECT(ADDRESS(ROW()+(0), COLUMN()+(-2), 1))*INDIRECT(ADDRESS(ROW()+(0), COLUMN()+(-1), 1)), 2)</f>
        <v>596.93</v>
      </c>
    </row>
    <row r="22" spans="1:8" ht="13.50" thickBot="1" customHeight="1">
      <c r="A22" s="1" t="s">
        <v>48</v>
      </c>
      <c r="B22" s="1"/>
      <c r="C22" s="1"/>
      <c r="D22" s="10" t="s">
        <v>49</v>
      </c>
      <c r="E22" s="1" t="s">
        <v>50</v>
      </c>
      <c r="F22" s="13">
        <v>0.15</v>
      </c>
      <c r="G22" s="14">
        <v>26.26</v>
      </c>
      <c r="H22" s="14">
        <f ca="1">ROUND(INDIRECT(ADDRESS(ROW()+(0), COLUMN()+(-2), 1))*INDIRECT(ADDRESS(ROW()+(0), COLUMN()+(-1), 1)), 2)</f>
        <v>3.94</v>
      </c>
    </row>
    <row r="23" spans="1:8" ht="13.50" thickBot="1" customHeight="1">
      <c r="A23" s="15"/>
      <c r="B23" s="15"/>
      <c r="C23" s="15"/>
      <c r="D23" s="15"/>
      <c r="E23" s="15"/>
      <c r="F23" s="9" t="s">
        <v>51</v>
      </c>
      <c r="G23" s="9"/>
      <c r="H23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1))), 2)</f>
        <v>1763.01</v>
      </c>
    </row>
    <row r="24" spans="1:8" ht="13.50" thickBot="1" customHeight="1">
      <c r="A24" s="15">
        <v>2</v>
      </c>
      <c r="B24" s="15"/>
      <c r="C24" s="15"/>
      <c r="D24" s="15"/>
      <c r="E24" s="18" t="s">
        <v>52</v>
      </c>
      <c r="F24" s="18"/>
      <c r="G24" s="15"/>
      <c r="H24" s="15"/>
    </row>
    <row r="25" spans="1:8" ht="13.50" thickBot="1" customHeight="1">
      <c r="A25" s="1" t="s">
        <v>53</v>
      </c>
      <c r="B25" s="1"/>
      <c r="C25" s="1"/>
      <c r="D25" s="10" t="s">
        <v>54</v>
      </c>
      <c r="E25" s="1" t="s">
        <v>55</v>
      </c>
      <c r="F25" s="13">
        <v>0.019</v>
      </c>
      <c r="G25" s="14">
        <v>133919</v>
      </c>
      <c r="H25" s="14">
        <f ca="1">ROUND(INDIRECT(ADDRESS(ROW()+(0), COLUMN()+(-2), 1))*INDIRECT(ADDRESS(ROW()+(0), COLUMN()+(-1), 1)), 2)</f>
        <v>2544.46</v>
      </c>
    </row>
    <row r="26" spans="1:8" ht="13.50" thickBot="1" customHeight="1">
      <c r="A26" s="15"/>
      <c r="B26" s="15"/>
      <c r="C26" s="15"/>
      <c r="D26" s="15"/>
      <c r="E26" s="15"/>
      <c r="F26" s="9" t="s">
        <v>56</v>
      </c>
      <c r="G26" s="9"/>
      <c r="H26" s="17">
        <f ca="1">ROUND(SUM(INDIRECT(ADDRESS(ROW()+(-1), COLUMN()+(0), 1))), 2)</f>
        <v>2544.46</v>
      </c>
    </row>
    <row r="27" spans="1:8" ht="13.50" thickBot="1" customHeight="1">
      <c r="A27" s="15">
        <v>3</v>
      </c>
      <c r="B27" s="15"/>
      <c r="C27" s="15"/>
      <c r="D27" s="15"/>
      <c r="E27" s="18" t="s">
        <v>57</v>
      </c>
      <c r="F27" s="18"/>
      <c r="G27" s="15"/>
      <c r="H27" s="15"/>
    </row>
    <row r="28" spans="1:8" ht="13.50" thickBot="1" customHeight="1">
      <c r="A28" s="1" t="s">
        <v>58</v>
      </c>
      <c r="B28" s="1"/>
      <c r="C28" s="1"/>
      <c r="D28" s="10" t="s">
        <v>59</v>
      </c>
      <c r="E28" s="1" t="s">
        <v>60</v>
      </c>
      <c r="F28" s="11">
        <v>0.745</v>
      </c>
      <c r="G28" s="12">
        <v>35334.3</v>
      </c>
      <c r="H28" s="12">
        <f ca="1">ROUND(INDIRECT(ADDRESS(ROW()+(0), COLUMN()+(-2), 1))*INDIRECT(ADDRESS(ROW()+(0), COLUMN()+(-1), 1)), 2)</f>
        <v>26324</v>
      </c>
    </row>
    <row r="29" spans="1:8" ht="13.50" thickBot="1" customHeight="1">
      <c r="A29" s="1" t="s">
        <v>61</v>
      </c>
      <c r="B29" s="1"/>
      <c r="C29" s="1"/>
      <c r="D29" s="10" t="s">
        <v>62</v>
      </c>
      <c r="E29" s="1" t="s">
        <v>63</v>
      </c>
      <c r="F29" s="11">
        <v>0.731</v>
      </c>
      <c r="G29" s="12">
        <v>26396.9</v>
      </c>
      <c r="H29" s="12">
        <f ca="1">ROUND(INDIRECT(ADDRESS(ROW()+(0), COLUMN()+(-2), 1))*INDIRECT(ADDRESS(ROW()+(0), COLUMN()+(-1), 1)), 2)</f>
        <v>19296.1</v>
      </c>
    </row>
    <row r="30" spans="1:8" ht="13.50" thickBot="1" customHeight="1">
      <c r="A30" s="1" t="s">
        <v>64</v>
      </c>
      <c r="B30" s="1"/>
      <c r="C30" s="1"/>
      <c r="D30" s="10" t="s">
        <v>65</v>
      </c>
      <c r="E30" s="1" t="s">
        <v>66</v>
      </c>
      <c r="F30" s="11">
        <v>0.303</v>
      </c>
      <c r="G30" s="12">
        <v>35334.3</v>
      </c>
      <c r="H30" s="12">
        <f ca="1">ROUND(INDIRECT(ADDRESS(ROW()+(0), COLUMN()+(-2), 1))*INDIRECT(ADDRESS(ROW()+(0), COLUMN()+(-1), 1)), 2)</f>
        <v>10706.3</v>
      </c>
    </row>
    <row r="31" spans="1:8" ht="13.50" thickBot="1" customHeight="1">
      <c r="A31" s="1" t="s">
        <v>67</v>
      </c>
      <c r="B31" s="1"/>
      <c r="C31" s="1"/>
      <c r="D31" s="10" t="s">
        <v>68</v>
      </c>
      <c r="E31" s="1" t="s">
        <v>69</v>
      </c>
      <c r="F31" s="11">
        <v>0.328</v>
      </c>
      <c r="G31" s="12">
        <v>26396.9</v>
      </c>
      <c r="H31" s="12">
        <f ca="1">ROUND(INDIRECT(ADDRESS(ROW()+(0), COLUMN()+(-2), 1))*INDIRECT(ADDRESS(ROW()+(0), COLUMN()+(-1), 1)), 2)</f>
        <v>8658.17</v>
      </c>
    </row>
    <row r="32" spans="1:8" ht="13.50" thickBot="1" customHeight="1">
      <c r="A32" s="1" t="s">
        <v>70</v>
      </c>
      <c r="B32" s="1"/>
      <c r="C32" s="1"/>
      <c r="D32" s="10" t="s">
        <v>71</v>
      </c>
      <c r="E32" s="1" t="s">
        <v>72</v>
      </c>
      <c r="F32" s="11">
        <v>0.013</v>
      </c>
      <c r="G32" s="12">
        <v>35334.3</v>
      </c>
      <c r="H32" s="12">
        <f ca="1">ROUND(INDIRECT(ADDRESS(ROW()+(0), COLUMN()+(-2), 1))*INDIRECT(ADDRESS(ROW()+(0), COLUMN()+(-1), 1)), 2)</f>
        <v>459.35</v>
      </c>
    </row>
    <row r="33" spans="1:8" ht="13.50" thickBot="1" customHeight="1">
      <c r="A33" s="1" t="s">
        <v>73</v>
      </c>
      <c r="B33" s="1"/>
      <c r="C33" s="1"/>
      <c r="D33" s="10" t="s">
        <v>74</v>
      </c>
      <c r="E33" s="1" t="s">
        <v>75</v>
      </c>
      <c r="F33" s="13">
        <v>0.05</v>
      </c>
      <c r="G33" s="14">
        <v>26396.9</v>
      </c>
      <c r="H33" s="14">
        <f ca="1">ROUND(INDIRECT(ADDRESS(ROW()+(0), COLUMN()+(-2), 1))*INDIRECT(ADDRESS(ROW()+(0), COLUMN()+(-1), 1)), 2)</f>
        <v>1319.84</v>
      </c>
    </row>
    <row r="34" spans="1:8" ht="13.50" thickBot="1" customHeight="1">
      <c r="A34" s="15"/>
      <c r="B34" s="15"/>
      <c r="C34" s="15"/>
      <c r="D34" s="15"/>
      <c r="E34" s="15"/>
      <c r="F34" s="9" t="s">
        <v>76</v>
      </c>
      <c r="G34" s="9"/>
      <c r="H34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66763.8</v>
      </c>
    </row>
    <row r="35" spans="1:8" ht="13.50" thickBot="1" customHeight="1">
      <c r="A35" s="15">
        <v>4</v>
      </c>
      <c r="B35" s="15"/>
      <c r="C35" s="15"/>
      <c r="D35" s="15"/>
      <c r="E35" s="18" t="s">
        <v>77</v>
      </c>
      <c r="F35" s="18"/>
      <c r="G35" s="15"/>
      <c r="H35" s="15"/>
    </row>
    <row r="36" spans="1:8" ht="13.50" thickBot="1" customHeight="1">
      <c r="A36" s="19"/>
      <c r="B36" s="19"/>
      <c r="C36" s="19"/>
      <c r="D36" s="20" t="s">
        <v>78</v>
      </c>
      <c r="E36" s="19" t="s">
        <v>79</v>
      </c>
      <c r="F36" s="13">
        <v>2</v>
      </c>
      <c r="G36" s="14">
        <f ca="1">ROUND(SUM(INDIRECT(ADDRESS(ROW()+(-2), COLUMN()+(1), 1)),INDIRECT(ADDRESS(ROW()+(-10), COLUMN()+(1), 1)),INDIRECT(ADDRESS(ROW()+(-13), COLUMN()+(1), 1))), 2)</f>
        <v>71071.3</v>
      </c>
      <c r="H36" s="14">
        <f ca="1">ROUND(INDIRECT(ADDRESS(ROW()+(0), COLUMN()+(-2), 1))*INDIRECT(ADDRESS(ROW()+(0), COLUMN()+(-1), 1))/100, 2)</f>
        <v>1421.43</v>
      </c>
    </row>
    <row r="37" spans="1:8" ht="13.50" thickBot="1" customHeight="1">
      <c r="A37" s="21" t="s">
        <v>80</v>
      </c>
      <c r="B37" s="21"/>
      <c r="C37" s="21"/>
      <c r="D37" s="22"/>
      <c r="E37" s="23"/>
      <c r="F37" s="24" t="s">
        <v>81</v>
      </c>
      <c r="G37" s="25"/>
      <c r="H37" s="26">
        <f ca="1">ROUND(SUM(INDIRECT(ADDRESS(ROW()+(-1), COLUMN()+(0), 1)),INDIRECT(ADDRESS(ROW()+(-3), COLUMN()+(0), 1)),INDIRECT(ADDRESS(ROW()+(-11), COLUMN()+(0), 1)),INDIRECT(ADDRESS(ROW()+(-14), COLUMN()+(0), 1))), 2)</f>
        <v>72492.7</v>
      </c>
    </row>
  </sheetData>
  <mergeCells count="41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F23:G23"/>
    <mergeCell ref="A24:C24"/>
    <mergeCell ref="E24:F24"/>
    <mergeCell ref="A25:C25"/>
    <mergeCell ref="A26:C26"/>
    <mergeCell ref="F26:G26"/>
    <mergeCell ref="A27:C27"/>
    <mergeCell ref="E27:F27"/>
    <mergeCell ref="A28:C28"/>
    <mergeCell ref="A29:C29"/>
    <mergeCell ref="A30:C30"/>
    <mergeCell ref="A31:C31"/>
    <mergeCell ref="A32:C32"/>
    <mergeCell ref="A33:C33"/>
    <mergeCell ref="A34:C34"/>
    <mergeCell ref="F34:G34"/>
    <mergeCell ref="A35:C35"/>
    <mergeCell ref="E35:F35"/>
    <mergeCell ref="A36:C36"/>
    <mergeCell ref="A37:E37"/>
    <mergeCell ref="F37:G37"/>
  </mergeCells>
  <pageMargins left="0.147638" right="0.147638" top="0.206693" bottom="0.206693" header="0.0" footer="0.0"/>
  <pageSetup paperSize="9" orientation="portrait"/>
  <rowBreaks count="0" manualBreakCount="0">
    </rowBreaks>
</worksheet>
</file>