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<sst xmlns="http://schemas.openxmlformats.org/spreadsheetml/2006/main" count="64" uniqueCount="64">
  <si>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</si>
  <si>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ICE115</t>
  </si>
  <si>
    <t xml:space="preserve">m²</t>
  </si>
  <si>
    <t xml:space="preserve">Sistema de calefacción y refrigeración por piso radiante, con capa de mortero, "SCHLÜTER-SYSTEMS".</t>
  </si>
  <si>
    <r>
      <rPr>
        <sz val="8.25"/>
        <color rgb="FF000000"/>
        <rFont val="Arial"/>
        <family val="2"/>
      </rPr>
      <t xml:space="preserve">Sistema de calefacción por piso radiante Schlüter-BEKOTEC-THERM, de baja altura y baja temperatura de impulsión "SCHLÜTER-SYSTEMS", compuesto por cinta perimetral de espuma de polietileno reticulada de celdas cerradas, de 8x100 mm, con film de polietileno en el pie, con adhesivo para fijación al paramento vertical, modelo Schlüter-BEKOTEC-BRSK 810, placa de nódulos, de poliestireno expandido (EPS), 75,5x106 cm, modelo Schlüter-BEKOTEC-EN 2520 P, caño de polietileno resistente a la temperatura (PE-RT), con barrera de oxígeno (EVOH), de 16 mm de diámetro exterior y 2 mm de espesor, modelo Schlüter-BEKOTEC-THERM-BTHR 16 RT 70, pinzas de plástico, modelo Schlüter-BEKOTEC-THERM-BTZRH 75/100, pinzas de plástico, modelo Schlüter-BEKOTEC-THERM-BTZRH 17/100, mortero autonivelante, "SCHLÜTER-SYSTEMS", con resistencia a compresión de 20 N/mm², resistencia a flexión de 4 N/mm², membrana impermeabilizante, desolidarizante y difusora de vapor de agua de polietileno con estructura cuadriculada, de 3 mm de espesor, Schlüter-DITRA 30M, recibida con adhesivo cementoso.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</si>
  <si>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</si>
  <si>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</si>
  <si>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</si>
  <si>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</si>
  <si>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</si>
  <si>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</si>
  <si>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</si>
  <si>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mt38sch030b</t>
  </si>
  <si>
    <t xml:space="preserve">m</t>
  </si>
  <si>
    <t xml:space="preserve">Cinta perimetral de espuma de polietileno reticulada de celdas cerradas, de 8x100 mm, con film de polietileno en el pie, con adhesivo para fijación al paramento vertical, modelo Schlüter-BEKOTEC-BRSK 810 "SCHLÜTER-SYSTEMS".</t>
  </si>
  <si>
    <t xml:space="preserve">mt17sch010d</t>
  </si>
  <si>
    <t xml:space="preserve">m²</t>
  </si>
  <si>
    <t xml:space="preserve">Placa de nódulos, de poliestireno expandido (EPS), 75,5x106 cm, modelo Schlüter-BEKOTEC-EN 2520 P "SCHLÜTER-SYSTEMS", para caño de 16 mm de diámetro, paso del caño múltiplo de 7,5 cm, unión entre placas mediante machihembrado, adecuada para contrapisos de mortero de cemento convencional.</t>
  </si>
  <si>
    <t xml:space="preserve">mt37sch010aa</t>
  </si>
  <si>
    <t xml:space="preserve">m</t>
  </si>
  <si>
    <t xml:space="preserve">Caño de polietileno resistente a la temperatura (PE-RT), con barrera de oxígeno (EVOH), de 16 mm de diámetro exterior y 2 mm de espesor, modelo Schlüter-BEKOTEC-THERM-BTHR 16 RT 70 "SCHLÜTER-SYSTEMS", suministrado en rollos de 70 m de longitud.</t>
  </si>
  <si>
    <t xml:space="preserve">mt38sch070a</t>
  </si>
  <si>
    <t xml:space="preserve">Ud</t>
  </si>
  <si>
    <t xml:space="preserve">Pinza de plástico, modelo Schlüter-BEKOTEC-THERM-BTZRH 75/100 "SCHLÜTER-SYSTEMS", indicada para la fijación del caño de 16 mm de diámetro exterior a la placa de nódulos en un ángulo de 45°.</t>
  </si>
  <si>
    <t xml:space="preserve">mt38sch075a</t>
  </si>
  <si>
    <t xml:space="preserve">Ud</t>
  </si>
  <si>
    <t xml:space="preserve">Pinza de plástico, modelo Schlüter-BEKOTEC-THERM-BTZRH 17/100 "SCHLÜTER-SYSTEMS", indicada para la fijación del caño de 16 mm de diámetro exterior a la placa de nódulos en zonas difíciles.</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</si>
  <si>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</si>
  <si>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</si>
  <si>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</si>
  <si>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</si>
  <si>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</si>
  <si>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</si>
  <si>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mt15res300d</t>
  </si>
  <si>
    <t xml:space="preserve">m²</t>
  </si>
  <si>
    <t xml:space="preserve">Membrana impermeabilizante, desolidarizante y difusora de vapor de agua de polietileno con estructura cuadriculada, de 3 mm de espesor, Schlüter-DITRA 30M "SCHLÜTER-SYSTEMS", revestida de geotextil no tejido en una de sus caras, suministrada en rollos de 30 m de longitud.</t>
  </si>
  <si>
    <t xml:space="preserve">mt09mcr010</t>
  </si>
  <si>
    <t xml:space="preserve">kg</t>
  </si>
  <si>
    <t xml:space="preserve">Adhesivo cementoso de uso exclusivo para interiores y apto para calefacción por piso radiante.</t>
  </si>
  <si>
    <t xml:space="preserve">Subtotal materiales:</t>
  </si>
  <si>
    <t xml:space="preserve">Equipo</t>
  </si>
  <si>
    <t xml:space="preserve">mq06pym020</t>
  </si>
  <si>
    <t xml:space="preserve">h</t>
  </si>
  <si>
    <t xml:space="preserve">Mezcladora-bombeadora para morteros autonivelantes.</t>
  </si>
  <si>
    <t xml:space="preserve">Subtotal equipo:</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</si>
  <si>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</si>
  <si>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</si>
  <si>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</si>
  <si>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</si>
  <si>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</si>
  <si>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</si>
  <si>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</si>
  <si>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mo031</t>
  </si>
  <si>
    <t xml:space="preserve">h</t>
  </si>
  <si>
    <t xml:space="preserve">Oficial aplicador de mortero autonivelante.</t>
  </si>
  <si>
    <t xml:space="preserve">mo069</t>
  </si>
  <si>
    <t xml:space="preserve">h</t>
  </si>
  <si>
    <t xml:space="preserve">Medio oficial aplicador de mortero autonivelante.</t>
  </si>
  <si>
    <t xml:space="preserve">Subtotal mano de obra:</t>
  </si>
  <si>
    <t xml:space="preserve">Herramientas</t>
  </si>
  <si>
    <t xml:space="preserve">%</t>
  </si>
  <si>
    <t xml:space="preserve">Herramientas</t>
  </si>
  <si>
    <t xml:space="preserve">Coste de mantenimiento decenal: $ 1.759,97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</si>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</sst>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48" customWidth="1"/>
    <col min="4" max="4" width="69.87" customWidth="1"/>
    <col min="5" max="5" width="11.56" customWidth="1"/>
    <col min="6" max="6" width="14.45"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v>
      </c>
      <c r="F10" s="12">
        <v>590.52</v>
      </c>
      <c r="G10" s="12">
        <f ca="1">ROUND(INDIRECT(ADDRESS(ROW()+(0), COLUMN()+(-2), 1))*INDIRECT(ADDRESS(ROW()+(0), COLUMN()+(-1), 1)), 2)</f>
        <v>354.31</v>
      </c>
    </row>
    <row r="11" spans="1:7" ht="45.00" thickBot="1" customHeight="1">
      <c r="A11" s="1" t="s">
        <v>15</v>
      </c>
      <c r="B11" s="1"/>
      <c r="C11" s="10" t="s">
        <v>16</v>
      </c>
      <c r="D11" s="1" t="s">
        <v>17</v>
      </c>
      <c r="E11" s="11">
        <v>1</v>
      </c>
      <c r="F11" s="12">
        <v>8037.62</v>
      </c>
      <c r="G11" s="12">
        <f ca="1">ROUND(INDIRECT(ADDRESS(ROW()+(0), COLUMN()+(-2), 1))*INDIRECT(ADDRESS(ROW()+(0), COLUMN()+(-1), 1)), 2)</f>
        <v>8037.62</v>
      </c>
    </row>
    <row r="12" spans="1:7" ht="45.00" thickBot="1" customHeight="1">
      <c r="A12" s="1" t="s">
        <v>18</v>
      </c>
      <c r="B12" s="1"/>
      <c r="C12" s="10" t="s">
        <v>19</v>
      </c>
      <c r="D12" s="1" t="s">
        <v>20</v>
      </c>
      <c r="E12" s="11">
        <v>4.444</v>
      </c>
      <c r="F12" s="12">
        <v>24.65</v>
      </c>
      <c r="G12" s="12">
        <f ca="1">ROUND(INDIRECT(ADDRESS(ROW()+(0), COLUMN()+(-2), 1))*INDIRECT(ADDRESS(ROW()+(0), COLUMN()+(-1), 1)), 2)</f>
        <v>109.54</v>
      </c>
    </row>
    <row r="13" spans="1:7" ht="34.50" thickBot="1" customHeight="1">
      <c r="A13" s="1" t="s">
        <v>21</v>
      </c>
      <c r="B13" s="1"/>
      <c r="C13" s="10" t="s">
        <v>22</v>
      </c>
      <c r="D13" s="1" t="s">
        <v>23</v>
      </c>
      <c r="E13" s="11">
        <v>0.01</v>
      </c>
      <c r="F13" s="12">
        <v>138.86</v>
      </c>
      <c r="G13" s="12">
        <f ca="1">ROUND(INDIRECT(ADDRESS(ROW()+(0), COLUMN()+(-2), 1))*INDIRECT(ADDRESS(ROW()+(0), COLUMN()+(-1), 1)), 2)</f>
        <v>1.39</v>
      </c>
    </row>
    <row r="14" spans="1:7" ht="34.50" thickBot="1" customHeight="1">
      <c r="A14" s="1" t="s">
        <v>24</v>
      </c>
      <c r="B14" s="1"/>
      <c r="C14" s="10" t="s">
        <v>25</v>
      </c>
      <c r="D14" s="1" t="s">
        <v>26</v>
      </c>
      <c r="E14" s="11">
        <v>0.01</v>
      </c>
      <c r="F14" s="12">
        <v>72.79</v>
      </c>
      <c r="G14" s="12">
        <f ca="1">ROUND(INDIRECT(ADDRESS(ROW()+(0), COLUMN()+(-2), 1))*INDIRECT(ADDRESS(ROW()+(0), COLUMN()+(-1), 1)), 2)</f>
        <v>0.73</v>
      </c>
    </row>
    <row r="15" spans="1:7" ht="34.50" thickBot="1" customHeight="1">
      <c r="A15" s="1" t="s">
        <v>27</v>
      </c>
      <c r="B15" s="1"/>
      <c r="C15" s="10" t="s">
        <v>28</v>
      </c>
      <c r="D15" s="1" t="s">
        <v>29</v>
      </c>
      <c r="E15" s="11">
        <v>0.024</v>
      </c>
      <c r="F15" s="12">
        <v>3396.56</v>
      </c>
      <c r="G15" s="12">
        <f ca="1">ROUND(INDIRECT(ADDRESS(ROW()+(0), COLUMN()+(-2), 1))*INDIRECT(ADDRESS(ROW()+(0), COLUMN()+(-1), 1)), 2)</f>
        <v>81.52</v>
      </c>
    </row>
    <row r="16" spans="1:7" ht="13.50" thickBot="1" customHeight="1">
      <c r="A16" s="1" t="s">
        <v>30</v>
      </c>
      <c r="B16" s="1"/>
      <c r="C16" s="10" t="s">
        <v>31</v>
      </c>
      <c r="D16" s="1" t="s">
        <v>32</v>
      </c>
      <c r="E16" s="11">
        <v>0.004</v>
      </c>
      <c r="F16" s="12">
        <v>19.03</v>
      </c>
      <c r="G16" s="12">
        <f ca="1">ROUND(INDIRECT(ADDRESS(ROW()+(0), COLUMN()+(-2), 1))*INDIRECT(ADDRESS(ROW()+(0), COLUMN()+(-1), 1)), 2)</f>
        <v>0.08</v>
      </c>
    </row>
    <row r="17" spans="1:7" ht="45.00" thickBot="1" customHeight="1">
      <c r="A17" s="1" t="s">
        <v>33</v>
      </c>
      <c r="B17" s="1"/>
      <c r="C17" s="10" t="s">
        <v>34</v>
      </c>
      <c r="D17" s="1" t="s">
        <v>35</v>
      </c>
      <c r="E17" s="11">
        <v>1</v>
      </c>
      <c r="F17" s="12">
        <v>7877.68</v>
      </c>
      <c r="G17" s="12">
        <f ca="1">ROUND(INDIRECT(ADDRESS(ROW()+(0), COLUMN()+(-2), 1))*INDIRECT(ADDRESS(ROW()+(0), COLUMN()+(-1), 1)), 2)</f>
        <v>7877.68</v>
      </c>
    </row>
    <row r="18" spans="1:7" ht="24.00" thickBot="1" customHeight="1">
      <c r="A18" s="1" t="s">
        <v>36</v>
      </c>
      <c r="B18" s="1"/>
      <c r="C18" s="10" t="s">
        <v>37</v>
      </c>
      <c r="D18" s="1" t="s">
        <v>38</v>
      </c>
      <c r="E18" s="13">
        <v>2</v>
      </c>
      <c r="F18" s="14">
        <v>2.88</v>
      </c>
      <c r="G18" s="14">
        <f ca="1">ROUND(INDIRECT(ADDRESS(ROW()+(0), COLUMN()+(-2), 1))*INDIRECT(ADDRESS(ROW()+(0), COLUMN()+(-1), 1)), 2)</f>
        <v>5.76</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16468.6</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0.058</v>
      </c>
      <c r="F21" s="14">
        <v>2803.32</v>
      </c>
      <c r="G21" s="14">
        <f ca="1">ROUND(INDIRECT(ADDRESS(ROW()+(0), COLUMN()+(-2), 1))*INDIRECT(ADDRESS(ROW()+(0), COLUMN()+(-1), 1)), 2)</f>
        <v>162.59</v>
      </c>
    </row>
    <row r="22" spans="1:7" ht="13.50" thickBot="1" customHeight="1">
      <c r="A22" s="15"/>
      <c r="B22" s="15"/>
      <c r="C22" s="15"/>
      <c r="D22" s="15"/>
      <c r="E22" s="9" t="s">
        <v>44</v>
      </c>
      <c r="F22" s="9"/>
      <c r="G22" s="17">
        <f ca="1">ROUND(SUM(INDIRECT(ADDRESS(ROW()+(-1), COLUMN()+(0), 1))), 2)</f>
        <v>162.59</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0.788</v>
      </c>
      <c r="F24" s="12">
        <v>12241</v>
      </c>
      <c r="G24" s="12">
        <f ca="1">ROUND(INDIRECT(ADDRESS(ROW()+(0), COLUMN()+(-2), 1))*INDIRECT(ADDRESS(ROW()+(0), COLUMN()+(-1), 1)), 2)</f>
        <v>9645.93</v>
      </c>
    </row>
    <row r="25" spans="1:7" ht="13.50" thickBot="1" customHeight="1">
      <c r="A25" s="1" t="s">
        <v>49</v>
      </c>
      <c r="B25" s="1"/>
      <c r="C25" s="10" t="s">
        <v>50</v>
      </c>
      <c r="D25" s="1" t="s">
        <v>51</v>
      </c>
      <c r="E25" s="11">
        <v>0.788</v>
      </c>
      <c r="F25" s="12">
        <v>8888.07</v>
      </c>
      <c r="G25" s="12">
        <f ca="1">ROUND(INDIRECT(ADDRESS(ROW()+(0), COLUMN()+(-2), 1))*INDIRECT(ADDRESS(ROW()+(0), COLUMN()+(-1), 1)), 2)</f>
        <v>7003.8</v>
      </c>
    </row>
    <row r="26" spans="1:7" ht="13.50" thickBot="1" customHeight="1">
      <c r="A26" s="1" t="s">
        <v>52</v>
      </c>
      <c r="B26" s="1"/>
      <c r="C26" s="10" t="s">
        <v>53</v>
      </c>
      <c r="D26" s="1" t="s">
        <v>54</v>
      </c>
      <c r="E26" s="11">
        <v>0.059</v>
      </c>
      <c r="F26" s="12">
        <v>11912.7</v>
      </c>
      <c r="G26" s="12">
        <f ca="1">ROUND(INDIRECT(ADDRESS(ROW()+(0), COLUMN()+(-2), 1))*INDIRECT(ADDRESS(ROW()+(0), COLUMN()+(-1), 1)), 2)</f>
        <v>702.85</v>
      </c>
    </row>
    <row r="27" spans="1:7" ht="13.50" thickBot="1" customHeight="1">
      <c r="A27" s="1" t="s">
        <v>55</v>
      </c>
      <c r="B27" s="1"/>
      <c r="C27" s="10" t="s">
        <v>56</v>
      </c>
      <c r="D27" s="1" t="s">
        <v>57</v>
      </c>
      <c r="E27" s="13">
        <v>0.059</v>
      </c>
      <c r="F27" s="14">
        <v>8905.02</v>
      </c>
      <c r="G27" s="14">
        <f ca="1">ROUND(INDIRECT(ADDRESS(ROW()+(0), COLUMN()+(-2), 1))*INDIRECT(ADDRESS(ROW()+(0), COLUMN()+(-1), 1)), 2)</f>
        <v>525.4</v>
      </c>
    </row>
    <row r="28" spans="1:7" ht="13.50" thickBot="1" customHeight="1">
      <c r="A28" s="15"/>
      <c r="B28" s="15"/>
      <c r="C28" s="15"/>
      <c r="D28" s="15"/>
      <c r="E28" s="9" t="s">
        <v>58</v>
      </c>
      <c r="F28" s="9"/>
      <c r="G28" s="17">
        <f ca="1">ROUND(SUM(INDIRECT(ADDRESS(ROW()+(-1), COLUMN()+(0), 1)),INDIRECT(ADDRESS(ROW()+(-2), COLUMN()+(0), 1)),INDIRECT(ADDRESS(ROW()+(-3), COLUMN()+(0), 1)),INDIRECT(ADDRESS(ROW()+(-4), COLUMN()+(0), 1))), 2)</f>
        <v>17878</v>
      </c>
    </row>
    <row r="29" spans="1:7" ht="13.50" thickBot="1" customHeight="1">
      <c r="A29" s="15">
        <v>4</v>
      </c>
      <c r="B29" s="15"/>
      <c r="C29" s="15"/>
      <c r="D29" s="18" t="s">
        <v>59</v>
      </c>
      <c r="E29" s="18"/>
      <c r="F29" s="15"/>
      <c r="G29" s="15"/>
    </row>
    <row r="30" spans="1:7" ht="13.50" thickBot="1" customHeight="1">
      <c r="A30" s="19"/>
      <c r="B30" s="19"/>
      <c r="C30" s="20" t="s">
        <v>60</v>
      </c>
      <c r="D30" s="19" t="s">
        <v>61</v>
      </c>
      <c r="E30" s="13">
        <v>2</v>
      </c>
      <c r="F30" s="14">
        <f ca="1">ROUND(SUM(INDIRECT(ADDRESS(ROW()+(-2), COLUMN()+(1), 1)),INDIRECT(ADDRESS(ROW()+(-8), COLUMN()+(1), 1)),INDIRECT(ADDRESS(ROW()+(-11), COLUMN()+(1), 1))), 2)</f>
        <v>34509.2</v>
      </c>
      <c r="G30" s="14">
        <f ca="1">ROUND(INDIRECT(ADDRESS(ROW()+(0), COLUMN()+(-2), 1))*INDIRECT(ADDRESS(ROW()+(0), COLUMN()+(-1), 1))/100, 2)</f>
        <v>690.18</v>
      </c>
    </row>
    <row r="31" spans="1:7" ht="13.50" thickBot="1" customHeight="1">
      <c r="A31" s="21" t="s">
        <v>62</v>
      </c>
      <c r="B31" s="21"/>
      <c r="C31" s="22"/>
      <c r="D31" s="23"/>
      <c r="E31" s="24" t="s">
        <v>63</v>
      </c>
      <c r="F31" s="25"/>
      <c r="G31" s="26">
        <f ca="1">ROUND(SUM(INDIRECT(ADDRESS(ROW()+(-1), COLUMN()+(0), 1)),INDIRECT(ADDRESS(ROW()+(-3), COLUMN()+(0), 1)),INDIRECT(ADDRESS(ROW()+(-9), COLUMN()+(0), 1)),INDIRECT(ADDRESS(ROW()+(-12), COLUMN()+(0), 1))), 2)</f>
        <v>35199.4</v>
      </c>
    </row>
  </sheetData>
  <mergeCells count="35">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A27:B27"/>
    <mergeCell ref="A28:B28"/>
    <mergeCell ref="E28:F28"/>
    <mergeCell ref="A29:B29"/>
    <mergeCell ref="D29:E29"/>
    <mergeCell ref="A30:B30"/>
    <mergeCell ref="A31:D31"/>
    <mergeCell ref="E31:F31"/>
  </mergeCells>
  <pageMargins left="0.147638" right="0.147638" top="0.206693" bottom="0.206693" header="0.0" footer="0.0"/>
  <pageSetup paperSize="9" orientation="portrait"/>
  <rowBreaks count="0" manualBreakCount="0">
    </rowBreaks>
</worksheet>
</file>