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<sst xmlns="http://schemas.openxmlformats.org/spreadsheetml/2006/main" count="77" uniqueCount="77">
  <si>
    <t xml:space="preserve"/>
  </si>
  <si>
    <t xml:space="preserve">ZCB011</t>
  </si>
  <si>
    <t xml:space="preserve">Ud</t>
  </si>
  <si>
    <t xml:space="preserve">Incorporación de captador solar térmico para instalación colectiva, sobre techo inclinado.</t>
  </si>
  <si>
    <r>
      <rPr>
        <sz val="8.25"/>
        <color rgb="FF000000"/>
        <rFont val="Arial"/>
        <family val="2"/>
      </rPr>
      <t xml:space="preserve">Rehabilitación energética de edificio mediante la incorporación de captador solar térmico formado por batería de 2 módulos, compuesto cada uno de ellos de un captador solar térmico plano, modelo Helioconcept SRV 2.3/2 "SAUNIER DUVAL", con panel de montaje de 1233x2033x80 mm, superficie útil 2,35 m², rendimiento óptico 0,787, coeficiente de pérdidas primario 3,783 W/m²K y coeficiente de pérdidas secundario 0,016 W/m²K², compuesto de marco de aluminio, acabado pintado, absorbedor de cobre con tratamiento altamente selectivo, aislamiento térmico de lana mineral y cubierta protectora de vidrio de seguridad, colocados sobre estructura soporte para techo inclinado, interacumulador de acero vitrificado, FE 300/3 MR, con intercambiador de un serpentín, de suelo, 300 l, eficiencia energética clase B, altura 1775 mm, diámetro 660 mm, sonda de temperatura, vaso de expansión, capacidad 25 l, "SAUNIER DUVAL", especial para aplicaciones de energía solar térmica y grupo hidráulico solar, formado por bomba de circulación con variador de frecuencia y central electrónica con 3 sondas de temperatura (Pt100) con vainas, 2 salidas de relé, pantalla digital para consulta de las temperaturas del captador solar y del depósito y de la ganancia solar, protección antihielo, registros de las temperaturas máxima y mínima del captador solar y de los tanques de almacenaje, sensores conectables para facilitar su instalación y función inteligente para calentamiento de piletas o agua caliente sanitaria, caudalímetro, válvula de seguridad, manómetro, válvulas de llenado y vaciado, caños flexibles con aislamiento y carcasa para aislamiento térmico. Incluso accesorios de montaje y fijación, conjunto de conexiones hidráulicas entre captadores solares térmicos, líquido de relleno para captador solar térmico, válvula de seguridad, purgador, válvulas de corte y demás accesorios.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</si>
  <si>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</si>
  <si>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</si>
  <si>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</si>
  <si>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</si>
  <si>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</si>
  <si>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Costo</t>
    </r>
    <r>
      <rPr>
        <b/>
        <sz val="8.25"/>
        <color rgb="FF000000"/>
        <rFont val="Arial"/>
        <family val="2"/>
      </rPr>
      <t xml:space="preserve">
</t>
    </r>
    <r>
      <rPr>
        <b/>
        <sz val="8.25"/>
        <color rgb="FF000000"/>
        <rFont val="Arial"/>
        <family val="2"/>
      </rPr>
      <t xml:space="preserve">parcial</t>
    </r>
  </si>
  <si>
    <t xml:space="preserve">Materiales</t>
  </si>
  <si>
    <t xml:space="preserve">mt38css502a</t>
  </si>
  <si>
    <t xml:space="preserve">Ud</t>
  </si>
  <si>
    <t xml:space="preserve">Captador solar térmico plano, modelo Helioconcept SRV 2.3/2 "SAUNIER DUVAL", con panel de montaje de 1233x2033x80 mm, superficie útil 2,35 m², rendimiento óptico 0,787, coeficiente de pérdidas primario 3,783 W/m²K y coeficiente de pérdidas secundario 0,016 W/m²K², compuesto de marco de aluminio, acabado pintado, absorbedor de cobre con tratamiento altamente selectivo, aislamiento térmico de lana mineral y cubierta protectora de vidrio de seguridad.</t>
  </si>
  <si>
    <t xml:space="preserve">mt38css551b</t>
  </si>
  <si>
    <t xml:space="preserve">Ud</t>
  </si>
  <si>
    <t xml:space="preserve">Bastidor de captador solar térmico, para 2 paneles, sobre techo inclinado de teja plana, "SAUNIER DUVAL".</t>
  </si>
  <si>
    <t xml:space="preserve">mt38css560</t>
  </si>
  <si>
    <t xml:space="preserve">Ud</t>
  </si>
  <si>
    <t xml:space="preserve">Kit hidráulico de entrada y salida para batería de captadores solares térmicos, "SAUNIER DUVAL".</t>
  </si>
  <si>
    <t xml:space="preserve">mt38css562</t>
  </si>
  <si>
    <t xml:space="preserve">Ud</t>
  </si>
  <si>
    <t xml:space="preserve">Kit hidráulico de unión entre captadores solares sobre techo inclinado, "SAUNIER DUVAL".</t>
  </si>
  <si>
    <t xml:space="preserve">mt38css580</t>
  </si>
  <si>
    <t xml:space="preserve">Ud</t>
  </si>
  <si>
    <t xml:space="preserve">Purgador automático para captadores solares térmicos, "SAUNIER DUVAL".</t>
  </si>
  <si>
    <t xml:space="preserve">mt38css728</t>
  </si>
  <si>
    <t xml:space="preserve">Ud</t>
  </si>
  <si>
    <t xml:space="preserve">Válvula de seguridad, para una temperatura máxima de 99°C, "SAUNIER DUVAL".</t>
  </si>
  <si>
    <t xml:space="preserve">mt38css300</t>
  </si>
  <si>
    <t xml:space="preserve">Ud</t>
  </si>
  <si>
    <t xml:space="preserve">Bidón de 10 l de solución agua-glicol para relleno de captador solar térmico, "SAUNIER DUVAL".</t>
  </si>
  <si>
    <t xml:space="preserve">mt37sve010d</t>
  </si>
  <si>
    <t xml:space="preserve">Ud</t>
  </si>
  <si>
    <t xml:space="preserve">Válvula de esfera de latón niquelado para roscar de 1".</t>
  </si>
  <si>
    <t xml:space="preserve">mt38css103b</t>
  </si>
  <si>
    <t xml:space="preserve">Ud</t>
  </si>
  <si>
    <t xml:space="preserve">Interacumulador de acero vitrificado, FE 300/3 MR, con intercambiador de un serpentín, de suelo, 300 l, eficiencia energética clase B, altura 1775 mm, diámetro 660 mm, sonda de temperatura.</t>
  </si>
  <si>
    <t xml:space="preserve">mt37svs010c</t>
  </si>
  <si>
    <t xml:space="preserve">Ud</t>
  </si>
  <si>
    <t xml:space="preserve">Válvula de seguridad, de latón, con rosca de 1/2" de diámetro, tarada a 6 bar de presión.</t>
  </si>
  <si>
    <t xml:space="preserve">mt38css700c</t>
  </si>
  <si>
    <t xml:space="preserve">Ud</t>
  </si>
  <si>
    <t xml:space="preserve">Vaso de expansión, capacidad 25 l, "SAUNIER DUVAL", especial para aplicaciones de energía solar térmica.</t>
  </si>
  <si>
    <t xml:space="preserve">mt38vex015</t>
  </si>
  <si>
    <t xml:space="preserve">Ud</t>
  </si>
  <si>
    <t xml:space="preserve">Conexión para vasos de expansión, formada por soportes y latiguillos de conexión.</t>
  </si>
  <si>
    <t xml:space="preserve">mt42www040</t>
  </si>
  <si>
    <t xml:space="preserve">Ud</t>
  </si>
  <si>
    <t xml:space="preserve">Manómetro con baño de glicerina y diámetro de esfera de 100 mm, con toma vertical, para montaje roscado de 1/2", escala de presión de 0 a 5 bar.</t>
  </si>
  <si>
    <t xml:space="preserve">mt38cst070b</t>
  </si>
  <si>
    <t xml:space="preserve">Ud</t>
  </si>
  <si>
    <t xml:space="preserve">Grupo hidráulico solar, formado por bomba de circulación con variador de frecuencia y central electrónica con 3 sondas de temperatura (Pt100) con vainas, 2 salidas de relé, pantalla digital para consulta de las temperaturas del captador solar y del depósito y de la ganancia solar, protección antihielo, registros de las temperaturas máxima y mínima del captador solar y de los tanques de almacenaje, sensores conectables para facilitar su instalación y función inteligente para calentamiento de piletas o agua caliente sanitaria, caudalímetro, válvula de seguridad, manómetro, válvulas de llenado y vaciado, caños flexibles con aislamiento y carcasa para aislamiento térmico.</t>
  </si>
  <si>
    <t xml:space="preserve">mt38www011</t>
  </si>
  <si>
    <t xml:space="preserve">Ud</t>
  </si>
  <si>
    <t xml:space="preserve">Material auxiliar para instalaciones de agua caliente sanitaria</t>
  </si>
  <si>
    <t xml:space="preserve">Subtotal materiales:</t>
  </si>
  <si>
    <t xml:space="preserve">Mano de obra</t>
  </si>
  <si>
    <t xml:space="preserve">mo009</t>
  </si>
  <si>
    <t xml:space="preserve">h</t>
  </si>
  <si>
    <t xml:space="preserve">Oficial instalador de captadores solares.</t>
  </si>
  <si>
    <t xml:space="preserve">mo108</t>
  </si>
  <si>
    <t xml:space="preserve">h</t>
  </si>
  <si>
    <t xml:space="preserve">Medio oficial instalador de captadores solares.</t>
  </si>
  <si>
    <t xml:space="preserve">mo004</t>
  </si>
  <si>
    <t xml:space="preserve">h</t>
  </si>
  <si>
    <t xml:space="preserve">Oficial calefaccionista.</t>
  </si>
  <si>
    <t xml:space="preserve">mo103</t>
  </si>
  <si>
    <t xml:space="preserve">h</t>
  </si>
  <si>
    <t xml:space="preserve">Medio oficial calefaccionista.</t>
  </si>
  <si>
    <t xml:space="preserve">Subtotal mano de obra:</t>
  </si>
  <si>
    <t xml:space="preserve">Herramientas</t>
  </si>
  <si>
    <t xml:space="preserve">%</t>
  </si>
  <si>
    <t xml:space="preserve">Herramientas</t>
  </si>
  <si>
    <t xml:space="preserve">Coste de mantenimiento decenal: $ 8.511.042,84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</si>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</sst>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5.27" customWidth="1"/>
    <col min="3" max="3" width="0.85" customWidth="1"/>
    <col min="4" max="4" width="6.80" customWidth="1"/>
    <col min="5" max="5" width="67.66" customWidth="1"/>
    <col min="6" max="6" width="9.52" customWidth="1"/>
    <col min="7" max="7" width="15.13" customWidth="1"/>
    <col min="8" max="8" width="15.1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150.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76.50" thickBot="1" customHeight="1">
      <c r="A10" s="1" t="s">
        <v>12</v>
      </c>
      <c r="B10" s="1"/>
      <c r="C10" s="10" t="s">
        <v>13</v>
      </c>
      <c r="D10" s="10"/>
      <c r="E10" s="1" t="s">
        <v>14</v>
      </c>
      <c r="F10" s="11">
        <v>2</v>
      </c>
      <c r="G10" s="12">
        <v>1.15819e+06</v>
      </c>
      <c r="H10" s="12">
        <f ca="1">ROUND(INDIRECT(ADDRESS(ROW()+(0), COLUMN()+(-2), 1))*INDIRECT(ADDRESS(ROW()+(0), COLUMN()+(-1), 1)), 2)</f>
        <v>2.31637e+06</v>
      </c>
    </row>
    <row r="11" spans="1:8" ht="24.00" thickBot="1" customHeight="1">
      <c r="A11" s="1" t="s">
        <v>15</v>
      </c>
      <c r="B11" s="1"/>
      <c r="C11" s="10" t="s">
        <v>16</v>
      </c>
      <c r="D11" s="10"/>
      <c r="E11" s="1" t="s">
        <v>17</v>
      </c>
      <c r="F11" s="11">
        <v>1</v>
      </c>
      <c r="G11" s="12">
        <v>513422</v>
      </c>
      <c r="H11" s="12">
        <f ca="1">ROUND(INDIRECT(ADDRESS(ROW()+(0), COLUMN()+(-2), 1))*INDIRECT(ADDRESS(ROW()+(0), COLUMN()+(-1), 1)), 2)</f>
        <v>513422</v>
      </c>
    </row>
    <row r="12" spans="1:8" ht="24.00" thickBot="1" customHeight="1">
      <c r="A12" s="1" t="s">
        <v>18</v>
      </c>
      <c r="B12" s="1"/>
      <c r="C12" s="10" t="s">
        <v>19</v>
      </c>
      <c r="D12" s="10"/>
      <c r="E12" s="1" t="s">
        <v>20</v>
      </c>
      <c r="F12" s="11">
        <v>1</v>
      </c>
      <c r="G12" s="12">
        <v>83580.4</v>
      </c>
      <c r="H12" s="12">
        <f ca="1">ROUND(INDIRECT(ADDRESS(ROW()+(0), COLUMN()+(-2), 1))*INDIRECT(ADDRESS(ROW()+(0), COLUMN()+(-1), 1)), 2)</f>
        <v>83580.4</v>
      </c>
    </row>
    <row r="13" spans="1:8" ht="24.00" thickBot="1" customHeight="1">
      <c r="A13" s="1" t="s">
        <v>21</v>
      </c>
      <c r="B13" s="1"/>
      <c r="C13" s="10" t="s">
        <v>22</v>
      </c>
      <c r="D13" s="10"/>
      <c r="E13" s="1" t="s">
        <v>23</v>
      </c>
      <c r="F13" s="11">
        <v>1</v>
      </c>
      <c r="G13" s="12">
        <v>65670.3</v>
      </c>
      <c r="H13" s="12">
        <f ca="1">ROUND(INDIRECT(ADDRESS(ROW()+(0), COLUMN()+(-2), 1))*INDIRECT(ADDRESS(ROW()+(0), COLUMN()+(-1), 1)), 2)</f>
        <v>65670.3</v>
      </c>
    </row>
    <row r="14" spans="1:8" ht="13.50" thickBot="1" customHeight="1">
      <c r="A14" s="1" t="s">
        <v>24</v>
      </c>
      <c r="B14" s="1"/>
      <c r="C14" s="10" t="s">
        <v>25</v>
      </c>
      <c r="D14" s="10"/>
      <c r="E14" s="1" t="s">
        <v>26</v>
      </c>
      <c r="F14" s="11">
        <v>1</v>
      </c>
      <c r="G14" s="12">
        <v>101490</v>
      </c>
      <c r="H14" s="12">
        <f ca="1">ROUND(INDIRECT(ADDRESS(ROW()+(0), COLUMN()+(-2), 1))*INDIRECT(ADDRESS(ROW()+(0), COLUMN()+(-1), 1)), 2)</f>
        <v>101490</v>
      </c>
    </row>
    <row r="15" spans="1:8" ht="24.00" thickBot="1" customHeight="1">
      <c r="A15" s="1" t="s">
        <v>27</v>
      </c>
      <c r="B15" s="1"/>
      <c r="C15" s="10" t="s">
        <v>28</v>
      </c>
      <c r="D15" s="10"/>
      <c r="E15" s="1" t="s">
        <v>29</v>
      </c>
      <c r="F15" s="11">
        <v>1</v>
      </c>
      <c r="G15" s="12">
        <v>47760.2</v>
      </c>
      <c r="H15" s="12">
        <f ca="1">ROUND(INDIRECT(ADDRESS(ROW()+(0), COLUMN()+(-2), 1))*INDIRECT(ADDRESS(ROW()+(0), COLUMN()+(-1), 1)), 2)</f>
        <v>47760.2</v>
      </c>
    </row>
    <row r="16" spans="1:8" ht="24.00" thickBot="1" customHeight="1">
      <c r="A16" s="1" t="s">
        <v>30</v>
      </c>
      <c r="B16" s="1"/>
      <c r="C16" s="10" t="s">
        <v>31</v>
      </c>
      <c r="D16" s="10"/>
      <c r="E16" s="1" t="s">
        <v>32</v>
      </c>
      <c r="F16" s="11">
        <v>0.37</v>
      </c>
      <c r="G16" s="12">
        <v>77610.4</v>
      </c>
      <c r="H16" s="12">
        <f ca="1">ROUND(INDIRECT(ADDRESS(ROW()+(0), COLUMN()+(-2), 1))*INDIRECT(ADDRESS(ROW()+(0), COLUMN()+(-1), 1)), 2)</f>
        <v>28715.8</v>
      </c>
    </row>
    <row r="17" spans="1:8" ht="13.50" thickBot="1" customHeight="1">
      <c r="A17" s="1" t="s">
        <v>33</v>
      </c>
      <c r="B17" s="1"/>
      <c r="C17" s="10" t="s">
        <v>34</v>
      </c>
      <c r="D17" s="10"/>
      <c r="E17" s="1" t="s">
        <v>35</v>
      </c>
      <c r="F17" s="11">
        <v>2</v>
      </c>
      <c r="G17" s="12">
        <v>191.56</v>
      </c>
      <c r="H17" s="12">
        <f ca="1">ROUND(INDIRECT(ADDRESS(ROW()+(0), COLUMN()+(-2), 1))*INDIRECT(ADDRESS(ROW()+(0), COLUMN()+(-1), 1)), 2)</f>
        <v>383.12</v>
      </c>
    </row>
    <row r="18" spans="1:8" ht="34.50" thickBot="1" customHeight="1">
      <c r="A18" s="1" t="s">
        <v>36</v>
      </c>
      <c r="B18" s="1"/>
      <c r="C18" s="10" t="s">
        <v>37</v>
      </c>
      <c r="D18" s="10"/>
      <c r="E18" s="1" t="s">
        <v>38</v>
      </c>
      <c r="F18" s="11">
        <v>1</v>
      </c>
      <c r="G18" s="12">
        <v>2.48353e+06</v>
      </c>
      <c r="H18" s="12">
        <f ca="1">ROUND(INDIRECT(ADDRESS(ROW()+(0), COLUMN()+(-2), 1))*INDIRECT(ADDRESS(ROW()+(0), COLUMN()+(-1), 1)), 2)</f>
        <v>2.48353e+06</v>
      </c>
    </row>
    <row r="19" spans="1:8" ht="24.00" thickBot="1" customHeight="1">
      <c r="A19" s="1" t="s">
        <v>39</v>
      </c>
      <c r="B19" s="1"/>
      <c r="C19" s="10" t="s">
        <v>40</v>
      </c>
      <c r="D19" s="10"/>
      <c r="E19" s="1" t="s">
        <v>41</v>
      </c>
      <c r="F19" s="11">
        <v>1</v>
      </c>
      <c r="G19" s="12">
        <v>69.71</v>
      </c>
      <c r="H19" s="12">
        <f ca="1">ROUND(INDIRECT(ADDRESS(ROW()+(0), COLUMN()+(-2), 1))*INDIRECT(ADDRESS(ROW()+(0), COLUMN()+(-1), 1)), 2)</f>
        <v>69.71</v>
      </c>
    </row>
    <row r="20" spans="1:8" ht="24.00" thickBot="1" customHeight="1">
      <c r="A20" s="1" t="s">
        <v>42</v>
      </c>
      <c r="B20" s="1"/>
      <c r="C20" s="10" t="s">
        <v>43</v>
      </c>
      <c r="D20" s="10"/>
      <c r="E20" s="1" t="s">
        <v>44</v>
      </c>
      <c r="F20" s="11">
        <v>1</v>
      </c>
      <c r="G20" s="12">
        <v>208951</v>
      </c>
      <c r="H20" s="12">
        <f ca="1">ROUND(INDIRECT(ADDRESS(ROW()+(0), COLUMN()+(-2), 1))*INDIRECT(ADDRESS(ROW()+(0), COLUMN()+(-1), 1)), 2)</f>
        <v>208951</v>
      </c>
    </row>
    <row r="21" spans="1:8" ht="24.00" thickBot="1" customHeight="1">
      <c r="A21" s="1" t="s">
        <v>45</v>
      </c>
      <c r="B21" s="1"/>
      <c r="C21" s="10" t="s">
        <v>46</v>
      </c>
      <c r="D21" s="10"/>
      <c r="E21" s="1" t="s">
        <v>47</v>
      </c>
      <c r="F21" s="11">
        <v>1</v>
      </c>
      <c r="G21" s="12">
        <v>73729.9</v>
      </c>
      <c r="H21" s="12">
        <f ca="1">ROUND(INDIRECT(ADDRESS(ROW()+(0), COLUMN()+(-2), 1))*INDIRECT(ADDRESS(ROW()+(0), COLUMN()+(-1), 1)), 2)</f>
        <v>73729.9</v>
      </c>
    </row>
    <row r="22" spans="1:8" ht="24.00" thickBot="1" customHeight="1">
      <c r="A22" s="1" t="s">
        <v>48</v>
      </c>
      <c r="B22" s="1"/>
      <c r="C22" s="10" t="s">
        <v>49</v>
      </c>
      <c r="D22" s="10"/>
      <c r="E22" s="1" t="s">
        <v>50</v>
      </c>
      <c r="F22" s="11">
        <v>1</v>
      </c>
      <c r="G22" s="12">
        <v>51688.5</v>
      </c>
      <c r="H22" s="12">
        <f ca="1">ROUND(INDIRECT(ADDRESS(ROW()+(0), COLUMN()+(-2), 1))*INDIRECT(ADDRESS(ROW()+(0), COLUMN()+(-1), 1)), 2)</f>
        <v>51688.5</v>
      </c>
    </row>
    <row r="23" spans="1:8" ht="97.50" thickBot="1" customHeight="1">
      <c r="A23" s="1" t="s">
        <v>51</v>
      </c>
      <c r="B23" s="1"/>
      <c r="C23" s="10" t="s">
        <v>52</v>
      </c>
      <c r="D23" s="10"/>
      <c r="E23" s="1" t="s">
        <v>53</v>
      </c>
      <c r="F23" s="11">
        <v>1</v>
      </c>
      <c r="G23" s="12">
        <v>1.21072e+06</v>
      </c>
      <c r="H23" s="12">
        <f ca="1">ROUND(INDIRECT(ADDRESS(ROW()+(0), COLUMN()+(-2), 1))*INDIRECT(ADDRESS(ROW()+(0), COLUMN()+(-1), 1)), 2)</f>
        <v>1.21072e+06</v>
      </c>
    </row>
    <row r="24" spans="1:8" ht="13.50" thickBot="1" customHeight="1">
      <c r="A24" s="1" t="s">
        <v>54</v>
      </c>
      <c r="B24" s="1"/>
      <c r="C24" s="10" t="s">
        <v>55</v>
      </c>
      <c r="D24" s="10"/>
      <c r="E24" s="1" t="s">
        <v>56</v>
      </c>
      <c r="F24" s="13">
        <v>1</v>
      </c>
      <c r="G24" s="14">
        <v>1731.31</v>
      </c>
      <c r="H24" s="14">
        <f ca="1">ROUND(INDIRECT(ADDRESS(ROW()+(0), COLUMN()+(-2), 1))*INDIRECT(ADDRESS(ROW()+(0), COLUMN()+(-1), 1)), 2)</f>
        <v>1731.31</v>
      </c>
    </row>
    <row r="25" spans="1:8" ht="13.50" thickBot="1" customHeight="1">
      <c r="A25" s="15"/>
      <c r="B25" s="15"/>
      <c r="C25" s="15"/>
      <c r="D25" s="15"/>
      <c r="E25" s="15"/>
      <c r="F25" s="9" t="s">
        <v>57</v>
      </c>
      <c r="G25" s="9"/>
      <c r="H25"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 2)</f>
        <v>7.18782e+06</v>
      </c>
    </row>
    <row r="26" spans="1:8" ht="13.50" thickBot="1" customHeight="1">
      <c r="A26" s="15">
        <v>2</v>
      </c>
      <c r="B26" s="15"/>
      <c r="C26" s="15"/>
      <c r="D26" s="15"/>
      <c r="E26" s="18" t="s">
        <v>58</v>
      </c>
      <c r="F26" s="18"/>
      <c r="G26" s="15"/>
      <c r="H26" s="15"/>
    </row>
    <row r="27" spans="1:8" ht="13.50" thickBot="1" customHeight="1">
      <c r="A27" s="1" t="s">
        <v>59</v>
      </c>
      <c r="B27" s="1"/>
      <c r="C27" s="10" t="s">
        <v>60</v>
      </c>
      <c r="D27" s="10"/>
      <c r="E27" s="1" t="s">
        <v>61</v>
      </c>
      <c r="F27" s="11">
        <v>5.835</v>
      </c>
      <c r="G27" s="12">
        <v>34893.3</v>
      </c>
      <c r="H27" s="12">
        <f ca="1">ROUND(INDIRECT(ADDRESS(ROW()+(0), COLUMN()+(-2), 1))*INDIRECT(ADDRESS(ROW()+(0), COLUMN()+(-1), 1)), 2)</f>
        <v>203603</v>
      </c>
    </row>
    <row r="28" spans="1:8" ht="13.50" thickBot="1" customHeight="1">
      <c r="A28" s="1" t="s">
        <v>62</v>
      </c>
      <c r="B28" s="1"/>
      <c r="C28" s="10" t="s">
        <v>63</v>
      </c>
      <c r="D28" s="10"/>
      <c r="E28" s="1" t="s">
        <v>64</v>
      </c>
      <c r="F28" s="11">
        <v>5.835</v>
      </c>
      <c r="G28" s="12">
        <v>25332.7</v>
      </c>
      <c r="H28" s="12">
        <f ca="1">ROUND(INDIRECT(ADDRESS(ROW()+(0), COLUMN()+(-2), 1))*INDIRECT(ADDRESS(ROW()+(0), COLUMN()+(-1), 1)), 2)</f>
        <v>147816</v>
      </c>
    </row>
    <row r="29" spans="1:8" ht="13.50" thickBot="1" customHeight="1">
      <c r="A29" s="1" t="s">
        <v>65</v>
      </c>
      <c r="B29" s="1"/>
      <c r="C29" s="10" t="s">
        <v>66</v>
      </c>
      <c r="D29" s="10"/>
      <c r="E29" s="1" t="s">
        <v>67</v>
      </c>
      <c r="F29" s="11">
        <v>2.159</v>
      </c>
      <c r="G29" s="12">
        <v>34893.3</v>
      </c>
      <c r="H29" s="12">
        <f ca="1">ROUND(INDIRECT(ADDRESS(ROW()+(0), COLUMN()+(-2), 1))*INDIRECT(ADDRESS(ROW()+(0), COLUMN()+(-1), 1)), 2)</f>
        <v>75334.7</v>
      </c>
    </row>
    <row r="30" spans="1:8" ht="13.50" thickBot="1" customHeight="1">
      <c r="A30" s="1" t="s">
        <v>68</v>
      </c>
      <c r="B30" s="1"/>
      <c r="C30" s="10" t="s">
        <v>69</v>
      </c>
      <c r="D30" s="10"/>
      <c r="E30" s="1" t="s">
        <v>70</v>
      </c>
      <c r="F30" s="13">
        <v>2.159</v>
      </c>
      <c r="G30" s="14">
        <v>25332.7</v>
      </c>
      <c r="H30" s="14">
        <f ca="1">ROUND(INDIRECT(ADDRESS(ROW()+(0), COLUMN()+(-2), 1))*INDIRECT(ADDRESS(ROW()+(0), COLUMN()+(-1), 1)), 2)</f>
        <v>54693.2</v>
      </c>
    </row>
    <row r="31" spans="1:8" ht="13.50" thickBot="1" customHeight="1">
      <c r="A31" s="15"/>
      <c r="B31" s="15"/>
      <c r="C31" s="15"/>
      <c r="D31" s="15"/>
      <c r="E31" s="15"/>
      <c r="F31" s="9" t="s">
        <v>71</v>
      </c>
      <c r="G31" s="9"/>
      <c r="H31" s="17">
        <f ca="1">ROUND(SUM(INDIRECT(ADDRESS(ROW()+(-1), COLUMN()+(0), 1)),INDIRECT(ADDRESS(ROW()+(-2), COLUMN()+(0), 1)),INDIRECT(ADDRESS(ROW()+(-3), COLUMN()+(0), 1)),INDIRECT(ADDRESS(ROW()+(-4), COLUMN()+(0), 1))), 2)</f>
        <v>481447</v>
      </c>
    </row>
    <row r="32" spans="1:8" ht="13.50" thickBot="1" customHeight="1">
      <c r="A32" s="15">
        <v>3</v>
      </c>
      <c r="B32" s="15"/>
      <c r="C32" s="15"/>
      <c r="D32" s="15"/>
      <c r="E32" s="18" t="s">
        <v>72</v>
      </c>
      <c r="F32" s="18"/>
      <c r="G32" s="15"/>
      <c r="H32" s="15"/>
    </row>
    <row r="33" spans="1:8" ht="13.50" thickBot="1" customHeight="1">
      <c r="A33" s="19"/>
      <c r="B33" s="19"/>
      <c r="C33" s="20" t="s">
        <v>73</v>
      </c>
      <c r="D33" s="20"/>
      <c r="E33" s="19" t="s">
        <v>74</v>
      </c>
      <c r="F33" s="13">
        <v>2</v>
      </c>
      <c r="G33" s="14">
        <f ca="1">ROUND(SUM(INDIRECT(ADDRESS(ROW()+(-2), COLUMN()+(1), 1)),INDIRECT(ADDRESS(ROW()+(-8), COLUMN()+(1), 1))), 2)</f>
        <v>7.66926e+06</v>
      </c>
      <c r="H33" s="14">
        <f ca="1">ROUND(INDIRECT(ADDRESS(ROW()+(0), COLUMN()+(-2), 1))*INDIRECT(ADDRESS(ROW()+(0), COLUMN()+(-1), 1))/100, 2)</f>
        <v>153385</v>
      </c>
    </row>
    <row r="34" spans="1:8" ht="13.50" thickBot="1" customHeight="1">
      <c r="A34" s="21" t="s">
        <v>75</v>
      </c>
      <c r="B34" s="21"/>
      <c r="C34" s="22"/>
      <c r="D34" s="22"/>
      <c r="E34" s="23"/>
      <c r="F34" s="24" t="s">
        <v>76</v>
      </c>
      <c r="G34" s="25"/>
      <c r="H34" s="26">
        <f ca="1">ROUND(SUM(INDIRECT(ADDRESS(ROW()+(-1), COLUMN()+(0), 1)),INDIRECT(ADDRESS(ROW()+(-3), COLUMN()+(0), 1)),INDIRECT(ADDRESS(ROW()+(-9), COLUMN()+(0), 1))), 2)</f>
        <v>7.82265e+06</v>
      </c>
    </row>
  </sheetData>
  <mergeCells count="63">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A23:B23"/>
    <mergeCell ref="C23:D23"/>
    <mergeCell ref="A24:B24"/>
    <mergeCell ref="C24:D24"/>
    <mergeCell ref="A25:B25"/>
    <mergeCell ref="C25:D25"/>
    <mergeCell ref="F25:G25"/>
    <mergeCell ref="A26:B26"/>
    <mergeCell ref="C26:D26"/>
    <mergeCell ref="E26:F26"/>
    <mergeCell ref="A27:B27"/>
    <mergeCell ref="C27:D27"/>
    <mergeCell ref="A28:B28"/>
    <mergeCell ref="C28:D28"/>
    <mergeCell ref="A29:B29"/>
    <mergeCell ref="C29:D29"/>
    <mergeCell ref="A30:B30"/>
    <mergeCell ref="C30:D30"/>
    <mergeCell ref="A31:B31"/>
    <mergeCell ref="C31:D31"/>
    <mergeCell ref="F31:G31"/>
    <mergeCell ref="A32:B32"/>
    <mergeCell ref="C32:D32"/>
    <mergeCell ref="E32:F32"/>
    <mergeCell ref="A33:B33"/>
    <mergeCell ref="C33:D33"/>
    <mergeCell ref="A34:E34"/>
    <mergeCell ref="F34:G34"/>
  </mergeCells>
  <pageMargins left="0.147638" right="0.147638" top="0.206693" bottom="0.206693" header="0.0" footer="0.0"/>
  <pageSetup paperSize="9" orientation="portrait"/>
  <rowBreaks count="0" manualBreakCount="0">
    </rowBreaks>
</worksheet>
</file>