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<sst xmlns="http://schemas.openxmlformats.org/spreadsheetml/2006/main" count="47" uniqueCount="47">
  <si>
    <t xml:space="preserve"/>
  </si>
  <si>
    <t xml:space="preserve">ZCB007</t>
  </si>
  <si>
    <t xml:space="preserve">Ud</t>
  </si>
  <si>
    <t xml:space="preserve">Incorporación de sistema de captación solar térmica para instalación individual, integrado en techo inclinado.</t>
  </si>
  <si>
    <r>
      <rPr>
        <sz val="8.25"/>
        <color rgb="FF000000"/>
        <rFont val="Arial"/>
        <family val="2"/>
      </rPr>
      <t xml:space="preserve">Rehabilitación energética de edificio mediante la incorporación de captador solar térmico completo, partido, para instalación individual, modelo Helioset DB 150 I "SAUNIER DUVAL", formado por un panel SRD 2.3 V, para colocación integrada en tejado, montaje vertical, superficie útil 2,35 m², rendimiento óptico 0,8, coeficiente de pérdidas primario 3,327 W/m²K, coeficiente de pérdidas secundario 0,015 W/m²K², superficie absorbente y conductos de cobre y cubierta protectora de vidrio de seguridad, con conexiones hidráulicas, estructura soporte para colocación integrada en tejado, e interacumulador de 150 litros, para sistema de drenaje automático del líquido solar, eficiencia energética clase B, con, bomba de circulación solar, central solar térmica programable, vaina de inmersión para la sonda de temperatura, grupo de seguridad, ánodo de protección de magnesio y limitador de temperatura. Incluso líquido de relleno para captador solar térmico.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</si>
  <si>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</si>
  <si>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</si>
  <si>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</si>
  <si>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</si>
  <si>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</si>
  <si>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</si>
  <si>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</si>
  <si>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mt38css051yaca</t>
  </si>
  <si>
    <t xml:space="preserve">Ud</t>
  </si>
  <si>
    <t xml:space="preserve">Captador solar térmico completo, partido, para instalación individual, modelo Helioset DB 150 I "SAUNIER DUVAL", formado por un panel SRD 2.3 V, para colocación integrada en tejado, montaje vertical, superficie útil 2,35 m², rendimiento óptico 0,8, coeficiente de pérdidas primario 3,327 W/m²K, coeficiente de pérdidas secundario 0,015 W/m²K², superficie absorbente y conductos de cobre y cubierta protectora de vidrio de seguridad, con conexiones hidráulicas, estructura soporte para colocación integrada en tejado, e interacumulador de 150 litros, para sistema de drenaje automático del líquido solar, eficiencia energética clase B, con, bomba de circulación solar, central solar térmica programable, vaina de inmersión para la sonda de temperatura, grupo de seguridad, ánodo de protección de magnesio y limitador de temperatura.</t>
  </si>
  <si>
    <t xml:space="preserve">mt38css300</t>
  </si>
  <si>
    <t xml:space="preserve">Ud</t>
  </si>
  <si>
    <t xml:space="preserve">Bidón de 10 l de solución agua-glicol para relleno de captador solar térmico, "SAUNIER DUVAL".</t>
  </si>
  <si>
    <t xml:space="preserve">mt38css602</t>
  </si>
  <si>
    <t xml:space="preserve">Ud</t>
  </si>
  <si>
    <t xml:space="preserve">Sonda de temperatura para captador solar térmico con conexión a central de control para sistema de captación solar térmica, "SAUNIER DUVAL".</t>
  </si>
  <si>
    <t xml:space="preserve">mt38css601</t>
  </si>
  <si>
    <t xml:space="preserve">Ud</t>
  </si>
  <si>
    <t xml:space="preserve">Sonda de temperatura para acumulador con conexión a central de control para sistema de captación solar térmica, "SAUNIER DUVAL".</t>
  </si>
  <si>
    <t xml:space="preserve">mt38css035a</t>
  </si>
  <si>
    <t xml:space="preserve">Ud</t>
  </si>
  <si>
    <t xml:space="preserve">Cañería flexible de 10 m de longitud, con aislamiento térmico, para sistema de drenaje automático, "SAUNIER DUVAL".</t>
  </si>
  <si>
    <t xml:space="preserve">mt38css700b</t>
  </si>
  <si>
    <t xml:space="preserve">Ud</t>
  </si>
  <si>
    <t xml:space="preserve">Vaso de expansión, capacidad 18 l, "SAUNIER DUVAL", especial para aplicaciones de energía solar térmica.</t>
  </si>
  <si>
    <t xml:space="preserve">mt38css700a</t>
  </si>
  <si>
    <t xml:space="preserve">Ud</t>
  </si>
  <si>
    <t xml:space="preserve">Vaso de expansión, capacidad 5 l, "SAUNIER DUVAL", especial para aplicaciones de energía solar térmica.</t>
  </si>
  <si>
    <t xml:space="preserve">Subtotal materiales:</t>
  </si>
  <si>
    <t xml:space="preserve">Mano de obra</t>
  </si>
  <si>
    <t xml:space="preserve">mo009</t>
  </si>
  <si>
    <t xml:space="preserve">h</t>
  </si>
  <si>
    <t xml:space="preserve">Oficial instalador de captadores solares.</t>
  </si>
  <si>
    <t xml:space="preserve">mo108</t>
  </si>
  <si>
    <t xml:space="preserve">h</t>
  </si>
  <si>
    <t xml:space="preserve">Medio oficial instalador de captadores solares.</t>
  </si>
  <si>
    <t xml:space="preserve">Subtotal mano de obra:</t>
  </si>
  <si>
    <t xml:space="preserve">Herramientas</t>
  </si>
  <si>
    <t xml:space="preserve">%</t>
  </si>
  <si>
    <t xml:space="preserve">Herramientas</t>
  </si>
  <si>
    <t xml:space="preserve">Coste de mantenimiento decenal: $ 5.244.378,61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</si>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</sst>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12" customWidth="1"/>
    <col min="3" max="3" width="1.19" customWidth="1"/>
    <col min="4" max="4" width="7.65" customWidth="1"/>
    <col min="5" max="5" width="65.62" customWidth="1"/>
    <col min="6" max="6" width="9.52" customWidth="1"/>
    <col min="7" max="7" width="15.13" customWidth="1"/>
    <col min="8" max="8" width="15.1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87.0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129.00" thickBot="1" customHeight="1">
      <c r="A10" s="1" t="s">
        <v>12</v>
      </c>
      <c r="B10" s="1"/>
      <c r="C10" s="1"/>
      <c r="D10" s="10" t="s">
        <v>13</v>
      </c>
      <c r="E10" s="1" t="s">
        <v>14</v>
      </c>
      <c r="F10" s="11">
        <v>1</v>
      </c>
      <c r="G10" s="12">
        <v>4.38797e+06</v>
      </c>
      <c r="H10" s="12">
        <f ca="1">ROUND(INDIRECT(ADDRESS(ROW()+(0), COLUMN()+(-2), 1))*INDIRECT(ADDRESS(ROW()+(0), COLUMN()+(-1), 1)), 2)</f>
        <v>4.38797e+06</v>
      </c>
    </row>
    <row r="11" spans="1:8" ht="24.00" thickBot="1" customHeight="1">
      <c r="A11" s="1" t="s">
        <v>15</v>
      </c>
      <c r="B11" s="1"/>
      <c r="C11" s="1"/>
      <c r="D11" s="10" t="s">
        <v>16</v>
      </c>
      <c r="E11" s="1" t="s">
        <v>17</v>
      </c>
      <c r="F11" s="11">
        <v>0.146</v>
      </c>
      <c r="G11" s="12">
        <v>77610.4</v>
      </c>
      <c r="H11" s="12">
        <f ca="1">ROUND(INDIRECT(ADDRESS(ROW()+(0), COLUMN()+(-2), 1))*INDIRECT(ADDRESS(ROW()+(0), COLUMN()+(-1), 1)), 2)</f>
        <v>11331.1</v>
      </c>
    </row>
    <row r="12" spans="1:8" ht="24.00" thickBot="1" customHeight="1">
      <c r="A12" s="1" t="s">
        <v>18</v>
      </c>
      <c r="B12" s="1"/>
      <c r="C12" s="1"/>
      <c r="D12" s="10" t="s">
        <v>19</v>
      </c>
      <c r="E12" s="1" t="s">
        <v>20</v>
      </c>
      <c r="F12" s="11">
        <v>1</v>
      </c>
      <c r="G12" s="12">
        <v>23880.1</v>
      </c>
      <c r="H12" s="12">
        <f ca="1">ROUND(INDIRECT(ADDRESS(ROW()+(0), COLUMN()+(-2), 1))*INDIRECT(ADDRESS(ROW()+(0), COLUMN()+(-1), 1)), 2)</f>
        <v>23880.1</v>
      </c>
    </row>
    <row r="13" spans="1:8" ht="24.00" thickBot="1" customHeight="1">
      <c r="A13" s="1" t="s">
        <v>21</v>
      </c>
      <c r="B13" s="1"/>
      <c r="C13" s="1"/>
      <c r="D13" s="10" t="s">
        <v>22</v>
      </c>
      <c r="E13" s="1" t="s">
        <v>23</v>
      </c>
      <c r="F13" s="11">
        <v>1</v>
      </c>
      <c r="G13" s="12">
        <v>35820.2</v>
      </c>
      <c r="H13" s="12">
        <f ca="1">ROUND(INDIRECT(ADDRESS(ROW()+(0), COLUMN()+(-2), 1))*INDIRECT(ADDRESS(ROW()+(0), COLUMN()+(-1), 1)), 2)</f>
        <v>35820.2</v>
      </c>
    </row>
    <row r="14" spans="1:8" ht="24.00" thickBot="1" customHeight="1">
      <c r="A14" s="1" t="s">
        <v>24</v>
      </c>
      <c r="B14" s="1"/>
      <c r="C14" s="1"/>
      <c r="D14" s="10" t="s">
        <v>25</v>
      </c>
      <c r="E14" s="1" t="s">
        <v>26</v>
      </c>
      <c r="F14" s="11">
        <v>1</v>
      </c>
      <c r="G14" s="12">
        <v>370142</v>
      </c>
      <c r="H14" s="12">
        <f ca="1">ROUND(INDIRECT(ADDRESS(ROW()+(0), COLUMN()+(-2), 1))*INDIRECT(ADDRESS(ROW()+(0), COLUMN()+(-1), 1)), 2)</f>
        <v>370142</v>
      </c>
    </row>
    <row r="15" spans="1:8" ht="24.00" thickBot="1" customHeight="1">
      <c r="A15" s="1" t="s">
        <v>27</v>
      </c>
      <c r="B15" s="1"/>
      <c r="C15" s="1"/>
      <c r="D15" s="10" t="s">
        <v>28</v>
      </c>
      <c r="E15" s="1" t="s">
        <v>29</v>
      </c>
      <c r="F15" s="11">
        <v>1</v>
      </c>
      <c r="G15" s="12">
        <v>131341</v>
      </c>
      <c r="H15" s="12">
        <f ca="1">ROUND(INDIRECT(ADDRESS(ROW()+(0), COLUMN()+(-2), 1))*INDIRECT(ADDRESS(ROW()+(0), COLUMN()+(-1), 1)), 2)</f>
        <v>131341</v>
      </c>
    </row>
    <row r="16" spans="1:8" ht="24.00" thickBot="1" customHeight="1">
      <c r="A16" s="1" t="s">
        <v>30</v>
      </c>
      <c r="B16" s="1"/>
      <c r="C16" s="1"/>
      <c r="D16" s="10" t="s">
        <v>31</v>
      </c>
      <c r="E16" s="1" t="s">
        <v>32</v>
      </c>
      <c r="F16" s="13">
        <v>1</v>
      </c>
      <c r="G16" s="14">
        <v>107461</v>
      </c>
      <c r="H16" s="14">
        <f ca="1">ROUND(INDIRECT(ADDRESS(ROW()+(0), COLUMN()+(-2), 1))*INDIRECT(ADDRESS(ROW()+(0), COLUMN()+(-1), 1)), 2)</f>
        <v>107461</v>
      </c>
    </row>
    <row r="17" spans="1:8" ht="13.50" thickBot="1" customHeight="1">
      <c r="A17" s="15"/>
      <c r="B17" s="15"/>
      <c r="C17" s="15"/>
      <c r="D17" s="15"/>
      <c r="E17" s="15"/>
      <c r="F17" s="9" t="s">
        <v>33</v>
      </c>
      <c r="G17" s="9"/>
      <c r="H17" s="17">
        <f ca="1">ROUND(SUM(INDIRECT(ADDRESS(ROW()+(-1), COLUMN()+(0), 1)),INDIRECT(ADDRESS(ROW()+(-2), COLUMN()+(0), 1)),INDIRECT(ADDRESS(ROW()+(-3), COLUMN()+(0), 1)),INDIRECT(ADDRESS(ROW()+(-4), COLUMN()+(0), 1)),INDIRECT(ADDRESS(ROW()+(-5), COLUMN()+(0), 1)),INDIRECT(ADDRESS(ROW()+(-6), COLUMN()+(0), 1)),INDIRECT(ADDRESS(ROW()+(-7), COLUMN()+(0), 1))), 2)</f>
        <v>5.06795e+06</v>
      </c>
    </row>
    <row r="18" spans="1:8" ht="13.50" thickBot="1" customHeight="1">
      <c r="A18" s="15">
        <v>2</v>
      </c>
      <c r="B18" s="15"/>
      <c r="C18" s="15"/>
      <c r="D18" s="15"/>
      <c r="E18" s="18" t="s">
        <v>34</v>
      </c>
      <c r="F18" s="18"/>
      <c r="G18" s="15"/>
      <c r="H18" s="15"/>
    </row>
    <row r="19" spans="1:8" ht="13.50" thickBot="1" customHeight="1">
      <c r="A19" s="1" t="s">
        <v>35</v>
      </c>
      <c r="B19" s="1"/>
      <c r="C19" s="1"/>
      <c r="D19" s="10" t="s">
        <v>36</v>
      </c>
      <c r="E19" s="1" t="s">
        <v>37</v>
      </c>
      <c r="F19" s="11">
        <v>3.501</v>
      </c>
      <c r="G19" s="12">
        <v>34893.3</v>
      </c>
      <c r="H19" s="12">
        <f ca="1">ROUND(INDIRECT(ADDRESS(ROW()+(0), COLUMN()+(-2), 1))*INDIRECT(ADDRESS(ROW()+(0), COLUMN()+(-1), 1)), 2)</f>
        <v>122162</v>
      </c>
    </row>
    <row r="20" spans="1:8" ht="13.50" thickBot="1" customHeight="1">
      <c r="A20" s="1" t="s">
        <v>38</v>
      </c>
      <c r="B20" s="1"/>
      <c r="C20" s="1"/>
      <c r="D20" s="10" t="s">
        <v>39</v>
      </c>
      <c r="E20" s="1" t="s">
        <v>40</v>
      </c>
      <c r="F20" s="13">
        <v>3.501</v>
      </c>
      <c r="G20" s="14">
        <v>25332.7</v>
      </c>
      <c r="H20" s="14">
        <f ca="1">ROUND(INDIRECT(ADDRESS(ROW()+(0), COLUMN()+(-2), 1))*INDIRECT(ADDRESS(ROW()+(0), COLUMN()+(-1), 1)), 2)</f>
        <v>88689.6</v>
      </c>
    </row>
    <row r="21" spans="1:8" ht="13.50" thickBot="1" customHeight="1">
      <c r="A21" s="15"/>
      <c r="B21" s="15"/>
      <c r="C21" s="15"/>
      <c r="D21" s="15"/>
      <c r="E21" s="15"/>
      <c r="F21" s="9" t="s">
        <v>41</v>
      </c>
      <c r="G21" s="9"/>
      <c r="H21" s="17">
        <f ca="1">ROUND(SUM(INDIRECT(ADDRESS(ROW()+(-1), COLUMN()+(0), 1)),INDIRECT(ADDRESS(ROW()+(-2), COLUMN()+(0), 1))), 2)</f>
        <v>210851</v>
      </c>
    </row>
    <row r="22" spans="1:8" ht="13.50" thickBot="1" customHeight="1">
      <c r="A22" s="15">
        <v>3</v>
      </c>
      <c r="B22" s="15"/>
      <c r="C22" s="15"/>
      <c r="D22" s="15"/>
      <c r="E22" s="18" t="s">
        <v>42</v>
      </c>
      <c r="F22" s="18"/>
      <c r="G22" s="15"/>
      <c r="H22" s="15"/>
    </row>
    <row r="23" spans="1:8" ht="13.50" thickBot="1" customHeight="1">
      <c r="A23" s="19"/>
      <c r="B23" s="19"/>
      <c r="C23" s="19"/>
      <c r="D23" s="20" t="s">
        <v>43</v>
      </c>
      <c r="E23" s="19" t="s">
        <v>44</v>
      </c>
      <c r="F23" s="13">
        <v>2</v>
      </c>
      <c r="G23" s="14">
        <f ca="1">ROUND(SUM(INDIRECT(ADDRESS(ROW()+(-2), COLUMN()+(1), 1)),INDIRECT(ADDRESS(ROW()+(-6), COLUMN()+(1), 1))), 2)</f>
        <v>5.2788e+06</v>
      </c>
      <c r="H23" s="14">
        <f ca="1">ROUND(INDIRECT(ADDRESS(ROW()+(0), COLUMN()+(-2), 1))*INDIRECT(ADDRESS(ROW()+(0), COLUMN()+(-1), 1))/100, 2)</f>
        <v>105576</v>
      </c>
    </row>
    <row r="24" spans="1:8" ht="13.50" thickBot="1" customHeight="1">
      <c r="A24" s="21" t="s">
        <v>45</v>
      </c>
      <c r="B24" s="21"/>
      <c r="C24" s="21"/>
      <c r="D24" s="22"/>
      <c r="E24" s="23"/>
      <c r="F24" s="24" t="s">
        <v>46</v>
      </c>
      <c r="G24" s="25"/>
      <c r="H24" s="26">
        <f ca="1">ROUND(SUM(INDIRECT(ADDRESS(ROW()+(-1), COLUMN()+(0), 1)),INDIRECT(ADDRESS(ROW()+(-3), COLUMN()+(0), 1)),INDIRECT(ADDRESS(ROW()+(-7), COLUMN()+(0), 1))), 2)</f>
        <v>5.38437e+06</v>
      </c>
    </row>
  </sheetData>
  <mergeCells count="26">
    <mergeCell ref="A1:H1"/>
    <mergeCell ref="C3:H3"/>
    <mergeCell ref="A5:H5"/>
    <mergeCell ref="A8:C8"/>
    <mergeCell ref="A9:C9"/>
    <mergeCell ref="E9:F9"/>
    <mergeCell ref="A10:C10"/>
    <mergeCell ref="A11:C11"/>
    <mergeCell ref="A12:C12"/>
    <mergeCell ref="A13:C13"/>
    <mergeCell ref="A14:C14"/>
    <mergeCell ref="A15:C15"/>
    <mergeCell ref="A16:C16"/>
    <mergeCell ref="A17:C17"/>
    <mergeCell ref="F17:G17"/>
    <mergeCell ref="A18:C18"/>
    <mergeCell ref="E18:F18"/>
    <mergeCell ref="A19:C19"/>
    <mergeCell ref="A20:C20"/>
    <mergeCell ref="A21:C21"/>
    <mergeCell ref="F21:G21"/>
    <mergeCell ref="A22:C22"/>
    <mergeCell ref="E22:F22"/>
    <mergeCell ref="A23:C23"/>
    <mergeCell ref="A24:E24"/>
    <mergeCell ref="F24:G24"/>
  </mergeCells>
  <pageMargins left="0.147638" right="0.147638" top="0.206693" bottom="0.206693" header="0.0" footer="0.0"/>
  <pageSetup paperSize="9" orientation="portrait"/>
  <rowBreaks count="0" manualBreakCount="0">
    </rowBreaks>
</worksheet>
</file>