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<sst xmlns="http://schemas.openxmlformats.org/spreadsheetml/2006/main" count="35" uniqueCount="35">
  <si>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</si>
  <si>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ICG232</t>
  </si>
  <si>
    <t xml:space="preserve">Ud</t>
  </si>
  <si>
    <t xml:space="preserve">Caldera a gas, doméstica, de condensación, mural, para calefacción y agua caliente sanitaria</t>
  </si>
  <si>
    <r>
      <rPr>
        <sz val="8.25"/>
        <color rgb="FF000000"/>
        <rFont val="Arial"/>
        <family val="2"/>
      </rPr>
      <t xml:space="preserve">Caldera mural a gas N, con recuperación de calor por condensación de los productos de la combustión, para calefacción y agua caliente sanitaria simultáneas con microacumulación Start&amp;Hot Microfast 3.0, para uso interior, cámara de combustión estanca, encendido electrónico, sin llama piloto, IsoFast MiConnect MA 35-CS/1-Cf (N-ES) "SAUNIER DUVAL", potencia en calefacción (50/30°C) de 4,3 a 32,5 kW, potencia en calefacción (80/60°C) de 4 a 30 kW, rendimiento en calefacción (50/30°C) 106,2%, rendimiento en calefacción (80/60°C) 98%, potencia de agua caliente sanitaria de 4,1 a 34,8 kW, caudal de agua caliente sanitaria 21 l/min, eficiencia energética clase A en calefacción, eficiencia energética clase A en agua caliente sanitaria, perfil de consumo XL, de 890x470x380 mm, con central de control modulante MiSet Radio (SRT 380f), vía radio, con pantalla táctil, programación de la producción de agua caliente sanitaria y de la calefacción, regulación de la temperatura de impulsión por curva de calefacción y sonda de temperatura exterior inalámbrica y control desde smartphone o tablet mediante aplicación para IOS (iPhone e iPad) y Android, placa de conexiones de la caldera y conducto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</si>
  <si>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</si>
  <si>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</si>
  <si>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</si>
  <si>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</si>
  <si>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</si>
  <si>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</si>
  <si>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</si>
  <si>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mt38cmd062a</t>
  </si>
  <si>
    <t xml:space="preserve">Ud</t>
  </si>
  <si>
    <t xml:space="preserve">Caldera mural a gas N, con recuperación de calor por condensación de los productos de la combustión, para calefacción y agua caliente sanitaria simultáneas con microacumulación Start&amp;Hot Microfast 3.0, para uso interior, cámara de combustión estanca, encendido electrónico, sin llama piloto, IsoFast MiConnect MA 35-CS/1-Cf (N-ES) "SAUNIER DUVAL", potencia en calefacción (50/30°C) de 4,3 a 32,5 kW, potencia en calefacción (80/60°C) de 4 a 30 kW, rendimiento en calefacción (50/30°C) 106,2%, rendimiento en calefacción (80/60°C) 98%, potencia de agua caliente sanitaria de 4,1 a 34,8 kW, caudal de agua caliente sanitaria 21 l/min, eficiencia energética clase A en calefacción, eficiencia energética clase A en agua caliente sanitaria, perfil de consumo XL, de 890x470x380 mm, con central de control modulante MiSet Radio (SRT 380f), vía radio, con pantalla táctil, programación de la producción de agua caliente sanitaria y de la calefacción, regulación de la temperatura de impulsión por curva de calefacción y sonda de temperatura exterior inalámbrica y control desde smartphone o tablet mediante aplicación para IOS (iPhone y iPad) y Android, placa de conexiones de la caldera y conducto para evacuación de humos.</t>
  </si>
  <si>
    <t xml:space="preserve">mt38cmd004a</t>
  </si>
  <si>
    <t xml:space="preserve">Ud</t>
  </si>
  <si>
    <t xml:space="preserve">Neutralizador de condensados, "SAUNIER DUVAL", para colocar entre la caldera y el caño de desagüe.</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</si>
  <si>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</si>
  <si>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</si>
  <si>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</si>
  <si>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</si>
  <si>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</si>
  <si>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</si>
  <si>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</si>
  <si>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</si>
  <si>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</si>
  <si>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</si>
  <si>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</si>
  <si>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</si>
  <si>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</si>
  <si>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</si>
  <si>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</si>
  <si>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$ 1.714.163,45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</si>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</sst>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1.66493e+006</v>
      </c>
      <c r="G10" s="12">
        <f ca="1">ROUND(INDIRECT(ADDRESS(ROW()+(0), COLUMN()+(-2), 1))*INDIRECT(ADDRESS(ROW()+(0), COLUMN()+(-1), 1)), 2)</f>
        <v>1.66493e+006</v>
      </c>
    </row>
    <row r="11" spans="1:7" ht="24.00" thickBot="1" customHeight="1">
      <c r="A11" s="1" t="s">
        <v>15</v>
      </c>
      <c r="B11" s="1"/>
      <c r="C11" s="10" t="s">
        <v>16</v>
      </c>
      <c r="D11" s="1" t="s">
        <v>17</v>
      </c>
      <c r="E11" s="11">
        <v>1</v>
      </c>
      <c r="F11" s="12">
        <v>28705.8</v>
      </c>
      <c r="G11" s="12">
        <f ca="1">ROUND(INDIRECT(ADDRESS(ROW()+(0), COLUMN()+(-2), 1))*INDIRECT(ADDRESS(ROW()+(0), COLUMN()+(-1), 1)), 2)</f>
        <v>28705.8</v>
      </c>
    </row>
    <row r="12" spans="1:7" ht="13.50" thickBot="1" customHeight="1">
      <c r="A12" s="1" t="s">
        <v>18</v>
      </c>
      <c r="B12" s="1"/>
      <c r="C12" s="10" t="s">
        <v>19</v>
      </c>
      <c r="D12" s="1" t="s">
        <v>20</v>
      </c>
      <c r="E12" s="13">
        <v>1</v>
      </c>
      <c r="F12" s="14">
        <v>861.18</v>
      </c>
      <c r="G12" s="14">
        <f ca="1">ROUND(INDIRECT(ADDRESS(ROW()+(0), COLUMN()+(-2), 1))*INDIRECT(ADDRESS(ROW()+(0), COLUMN()+(-1), 1)), 2)</f>
        <v>861.18</v>
      </c>
    </row>
    <row r="13" spans="1:7" ht="13.50" thickBot="1" customHeight="1">
      <c r="A13" s="15"/>
      <c r="B13" s="15"/>
      <c r="C13" s="15"/>
      <c r="D13" s="15"/>
      <c r="E13" s="9" t="s">
        <v>21</v>
      </c>
      <c r="F13" s="9"/>
      <c r="G13" s="17">
        <f ca="1">ROUND(SUM(INDIRECT(ADDRESS(ROW()+(-1), COLUMN()+(0), 1)),INDIRECT(ADDRESS(ROW()+(-2), COLUMN()+(0), 1)),INDIRECT(ADDRESS(ROW()+(-3), COLUMN()+(0), 1))), 2)</f>
        <v>1.6945e+006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3.526</v>
      </c>
      <c r="F15" s="12">
        <v>12241</v>
      </c>
      <c r="G15" s="12">
        <f ca="1">ROUND(INDIRECT(ADDRESS(ROW()+(0), COLUMN()+(-2), 1))*INDIRECT(ADDRESS(ROW()+(0), COLUMN()+(-1), 1)), 2)</f>
        <v>43161.9</v>
      </c>
    </row>
    <row r="16" spans="1:7" ht="13.50" thickBot="1" customHeight="1">
      <c r="A16" s="1" t="s">
        <v>26</v>
      </c>
      <c r="B16" s="1"/>
      <c r="C16" s="10" t="s">
        <v>27</v>
      </c>
      <c r="D16" s="1" t="s">
        <v>28</v>
      </c>
      <c r="E16" s="13">
        <v>3.526</v>
      </c>
      <c r="F16" s="14">
        <v>8888.07</v>
      </c>
      <c r="G16" s="14">
        <f ca="1">ROUND(INDIRECT(ADDRESS(ROW()+(0), COLUMN()+(-2), 1))*INDIRECT(ADDRESS(ROW()+(0), COLUMN()+(-1), 1)), 2)</f>
        <v>31339.3</v>
      </c>
    </row>
    <row r="17" spans="1:7" ht="13.50" thickBot="1" customHeight="1">
      <c r="A17" s="15"/>
      <c r="B17" s="15"/>
      <c r="C17" s="15"/>
      <c r="D17" s="15"/>
      <c r="E17" s="9" t="s">
        <v>29</v>
      </c>
      <c r="F17" s="9"/>
      <c r="G17" s="17">
        <f ca="1">ROUND(SUM(INDIRECT(ADDRESS(ROW()+(-1), COLUMN()+(0), 1)),INDIRECT(ADDRESS(ROW()+(-2), COLUMN()+(0), 1))), 2)</f>
        <v>74501.2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1.769e+006</v>
      </c>
      <c r="G19" s="14">
        <f ca="1">ROUND(INDIRECT(ADDRESS(ROW()+(0), COLUMN()+(-2), 1))*INDIRECT(ADDRESS(ROW()+(0), COLUMN()+(-1), 1))/100, 2)</f>
        <v>35380.1</v>
      </c>
    </row>
    <row r="20" spans="1:7" ht="13.50" thickBot="1" customHeight="1">
      <c r="A20" s="21" t="s">
        <v>33</v>
      </c>
      <c r="B20" s="21"/>
      <c r="C20" s="22"/>
      <c r="D20" s="23"/>
      <c r="E20" s="24" t="s">
        <v>34</v>
      </c>
      <c r="F20" s="25"/>
      <c r="G20" s="26">
        <f ca="1">ROUND(SUM(INDIRECT(ADDRESS(ROW()+(-1), COLUMN()+(0), 1)),INDIRECT(ADDRESS(ROW()+(-3), COLUMN()+(0), 1)),INDIRECT(ADDRESS(ROW()+(-7), COLUMN()+(0), 1))), 2)</f>
        <v>1.80438e+006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