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<sst xmlns="http://schemas.openxmlformats.org/spreadsheetml/2006/main" count="97" uniqueCount="97">
  <si>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</si>
  <si>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QDE040</t>
  </si>
  <si>
    <t xml:space="preserve">m²</t>
  </si>
  <si>
    <t xml:space="preserve">Techo plano no transitable, no ventilado, ajardinada extensiva, tipo invertido. Impermeabilización con membranas de poliolefinas, tipo monocapa.</t>
  </si>
  <si>
    <r>
      <rPr>
        <sz val="8.25"/>
        <color rgb="FF000000"/>
        <rFont val="Arial"/>
        <family val="2"/>
      </rPr>
      <t xml:space="preserve">Techo plano no transitable, no ventilado, ajardinada extensiva (ecológica), tipo invertido, pendiente del 1% al 5%.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membrana impermeabilizante flexible tipo EVAC, Dry80 30 "REVESTECH", compuesta de una doble hoja de poliolefina termoplástica con acetato de vinil etileno, con ambas caras revestidas de fibras de poliéster no tejidas, de 0,8 mm de espesor y 625 g/m², fijada al soporte en toda su superficie mediante adhesivo cementoso mejorado, C2 TE S1, deformable, con deslizamiento reducido y tiempo abierto ampliado, color gris, y solapes fijados con adhesivo Seal Plus "REVESTECH";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RETENEDORA DE AGUA: lámina drenante y retenedora de agua de estructura nodular de polietileno de alta densidad (PEAD/HDPE), con nódulos de 20 mm de altura, formada por membrana de polietileno de alta densidad con relieve en cono truncado y perforaciones en la parte superior; CAPA FILTRANTE: geotextil no tejido sintético, termosoldado, de polipropileno-polietileno, con una resistencia a la tracción longitudinal de 16 kN/m, una resistencia a la tracción transversal de 16,5 kN/m, una apertura de cono al ensayo de perforación dinámica según ISO 13433 inferior a 18 mm, resistencia CBR a punzonamiento 2,7 kN y una masa superficial de 200 g/m²; CAPA DE PROTECCIÓN: capa de roca volcánica de 3 cm de espesor, sobre base de sustrato orgánico de 6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</si>
  <si>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</si>
  <si>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</si>
  <si>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</si>
  <si>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</si>
  <si>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</si>
  <si>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</si>
  <si>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</si>
  <si>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</si>
  <si>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</si>
  <si>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</si>
  <si>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</si>
  <si>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</si>
  <si>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</si>
  <si>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</si>
  <si>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</si>
  <si>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</si>
  <si>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</si>
  <si>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</si>
  <si>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</si>
  <si>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</si>
  <si>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</si>
  <si>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</si>
  <si>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</si>
  <si>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</si>
  <si>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</si>
  <si>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</si>
  <si>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</si>
  <si>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</si>
  <si>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</si>
  <si>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</si>
  <si>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</si>
  <si>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</si>
  <si>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</si>
  <si>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</si>
  <si>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</si>
  <si>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</si>
  <si>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</si>
  <si>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</si>
  <si>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</si>
  <si>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</si>
  <si>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</si>
  <si>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</si>
  <si>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</si>
  <si>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mt14gdc010v</t>
  </si>
  <si>
    <t xml:space="preserve">m²</t>
  </si>
  <si>
    <t xml:space="preserve">Lámina drenante y retenedora de agua de estructura nodular de polietileno de alta densidad (PEAD/HDPE), con nódulos de 20 mm de altura, formada por membrana de polietileno de alta densidad con relieve en cono truncado y perforaciones en la parte superior, resistencia a la compresión 180 kN/m² según ISO 604 y capacidad de drenaje 12 l/(s·m).</t>
  </si>
  <si>
    <t xml:space="preserve">mt14gsa010dg</t>
  </si>
  <si>
    <t xml:space="preserve">m²</t>
  </si>
  <si>
    <t xml:space="preserve">Geotextil no tejido sintético, termosoldado, de polipropileno-polietileno, con una resistencia a la tracción longitudinal de 16 kN/m, una resistencia a la tracción transversal de 16,5 kN/m, una apertura de cono al ensayo de perforación dinámica según ISO 13433 inferior a 18 mm, resistencia CBR a punzonamiento 2,7 kN y una masa superficial de 200 g/m².</t>
  </si>
  <si>
    <t xml:space="preserve">mt48sad010</t>
  </si>
  <si>
    <t xml:space="preserve">l</t>
  </si>
  <si>
    <t xml:space="preserve">Sustrato orgánico, para techos ajardinadas extensivas.</t>
  </si>
  <si>
    <t xml:space="preserve">mt48sad020</t>
  </si>
  <si>
    <t xml:space="preserve">kg</t>
  </si>
  <si>
    <t xml:space="preserve">Roca volcánica de distintas granulometrías, para colocar sobre el sustrato orgánico en techos ajardinadas extensivas.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</si>
  <si>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</si>
  <si>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</si>
  <si>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</si>
  <si>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</si>
  <si>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</si>
  <si>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</si>
  <si>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</si>
  <si>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</si>
  <si>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</si>
  <si>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</si>
  <si>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</si>
  <si>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</si>
  <si>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</si>
  <si>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</si>
  <si>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</si>
  <si>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</si>
  <si>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</si>
  <si>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</si>
  <si>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</si>
  <si>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</si>
  <si>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</si>
  <si>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</si>
  <si>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</si>
  <si>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</si>
  <si>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</si>
  <si>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mo040</t>
  </si>
  <si>
    <t xml:space="preserve">h</t>
  </si>
  <si>
    <t xml:space="preserve">Oficial jardinero.</t>
  </si>
  <si>
    <t xml:space="preserve">mo115</t>
  </si>
  <si>
    <t xml:space="preserve">h</t>
  </si>
  <si>
    <t xml:space="preserve">Ayudante de jardinero.</t>
  </si>
  <si>
    <t xml:space="preserve">Subtotal mano de obra:</t>
  </si>
  <si>
    <t xml:space="preserve">Herramientas</t>
  </si>
  <si>
    <t xml:space="preserve">%</t>
  </si>
  <si>
    <t xml:space="preserve">Herramientas</t>
  </si>
  <si>
    <t xml:space="preserve">Coste de mantenimiento decenal: $ 11.454,90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</si>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</sst>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106.42" customWidth="1"/>
    <col min="5" max="5" width="205.70"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81.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3.51</v>
      </c>
      <c r="H10" s="12">
        <f ca="1">ROUND(INDIRECT(ADDRESS(ROW()+(0), COLUMN()+(-2), 1))*INDIRECT(ADDRESS(ROW()+(0), COLUMN()+(-1), 1)), 2)</f>
        <v>10.53</v>
      </c>
    </row>
    <row r="11" spans="1:8" ht="13.50" thickBot="1" customHeight="1">
      <c r="A11" s="1" t="s">
        <v>15</v>
      </c>
      <c r="B11" s="1"/>
      <c r="C11" s="10" t="s">
        <v>16</v>
      </c>
      <c r="D11" s="1" t="s">
        <v>17</v>
      </c>
      <c r="E11" s="1"/>
      <c r="F11" s="11">
        <v>0.1</v>
      </c>
      <c r="G11" s="12">
        <v>1776.83</v>
      </c>
      <c r="H11" s="12">
        <f ca="1">ROUND(INDIRECT(ADDRESS(ROW()+(0), COLUMN()+(-2), 1))*INDIRECT(ADDRESS(ROW()+(0), COLUMN()+(-1), 1)), 2)</f>
        <v>177.68</v>
      </c>
    </row>
    <row r="12" spans="1:8" ht="13.50" thickBot="1" customHeight="1">
      <c r="A12" s="1" t="s">
        <v>18</v>
      </c>
      <c r="B12" s="1"/>
      <c r="C12" s="10" t="s">
        <v>19</v>
      </c>
      <c r="D12" s="1" t="s">
        <v>20</v>
      </c>
      <c r="E12" s="1"/>
      <c r="F12" s="11">
        <v>0.01</v>
      </c>
      <c r="G12" s="12">
        <v>1471.19</v>
      </c>
      <c r="H12" s="12">
        <f ca="1">ROUND(INDIRECT(ADDRESS(ROW()+(0), COLUMN()+(-2), 1))*INDIRECT(ADDRESS(ROW()+(0), COLUMN()+(-1), 1)), 2)</f>
        <v>14.71</v>
      </c>
    </row>
    <row r="13" spans="1:8" ht="13.50" thickBot="1" customHeight="1">
      <c r="A13" s="1" t="s">
        <v>21</v>
      </c>
      <c r="B13" s="1"/>
      <c r="C13" s="10" t="s">
        <v>22</v>
      </c>
      <c r="D13" s="1" t="s">
        <v>23</v>
      </c>
      <c r="E13" s="1"/>
      <c r="F13" s="11">
        <v>0.01</v>
      </c>
      <c r="G13" s="12">
        <v>549.51</v>
      </c>
      <c r="H13" s="12">
        <f ca="1">ROUND(INDIRECT(ADDRESS(ROW()+(0), COLUMN()+(-2), 1))*INDIRECT(ADDRESS(ROW()+(0), COLUMN()+(-1), 1)), 2)</f>
        <v>5.5</v>
      </c>
    </row>
    <row r="14" spans="1:8" ht="13.50" thickBot="1" customHeight="1">
      <c r="A14" s="1" t="s">
        <v>24</v>
      </c>
      <c r="B14" s="1"/>
      <c r="C14" s="10" t="s">
        <v>25</v>
      </c>
      <c r="D14" s="1" t="s">
        <v>26</v>
      </c>
      <c r="E14" s="1"/>
      <c r="F14" s="11">
        <v>0.008</v>
      </c>
      <c r="G14" s="12">
        <v>19.03</v>
      </c>
      <c r="H14" s="12">
        <f ca="1">ROUND(INDIRECT(ADDRESS(ROW()+(0), COLUMN()+(-2), 1))*INDIRECT(ADDRESS(ROW()+(0), COLUMN()+(-1), 1)), 2)</f>
        <v>0.15</v>
      </c>
    </row>
    <row r="15" spans="1:8" ht="13.50" thickBot="1" customHeight="1">
      <c r="A15" s="1" t="s">
        <v>27</v>
      </c>
      <c r="B15" s="1"/>
      <c r="C15" s="10" t="s">
        <v>28</v>
      </c>
      <c r="D15" s="1" t="s">
        <v>29</v>
      </c>
      <c r="E15" s="1"/>
      <c r="F15" s="11">
        <v>0.065</v>
      </c>
      <c r="G15" s="12">
        <v>221.35</v>
      </c>
      <c r="H15" s="12">
        <f ca="1">ROUND(INDIRECT(ADDRESS(ROW()+(0), COLUMN()+(-2), 1))*INDIRECT(ADDRESS(ROW()+(0), COLUMN()+(-1), 1)), 2)</f>
        <v>14.39</v>
      </c>
    </row>
    <row r="16" spans="1:8" ht="13.50" thickBot="1" customHeight="1">
      <c r="A16" s="1" t="s">
        <v>30</v>
      </c>
      <c r="B16" s="1"/>
      <c r="C16" s="10" t="s">
        <v>31</v>
      </c>
      <c r="D16" s="1" t="s">
        <v>32</v>
      </c>
      <c r="E16" s="1"/>
      <c r="F16" s="11">
        <v>10</v>
      </c>
      <c r="G16" s="12">
        <v>3.65</v>
      </c>
      <c r="H16" s="12">
        <f ca="1">ROUND(INDIRECT(ADDRESS(ROW()+(0), COLUMN()+(-2), 1))*INDIRECT(ADDRESS(ROW()+(0), COLUMN()+(-1), 1)), 2)</f>
        <v>36.5</v>
      </c>
    </row>
    <row r="17" spans="1:8" ht="13.50" thickBot="1" customHeight="1">
      <c r="A17" s="1" t="s">
        <v>33</v>
      </c>
      <c r="B17" s="1"/>
      <c r="C17" s="10" t="s">
        <v>34</v>
      </c>
      <c r="D17" s="1" t="s">
        <v>35</v>
      </c>
      <c r="E17" s="1"/>
      <c r="F17" s="11">
        <v>4</v>
      </c>
      <c r="G17" s="12">
        <v>10.84</v>
      </c>
      <c r="H17" s="12">
        <f ca="1">ROUND(INDIRECT(ADDRESS(ROW()+(0), COLUMN()+(-2), 1))*INDIRECT(ADDRESS(ROW()+(0), COLUMN()+(-1), 1)), 2)</f>
        <v>43.36</v>
      </c>
    </row>
    <row r="18" spans="1:8" ht="13.50" thickBot="1" customHeight="1">
      <c r="A18" s="1" t="s">
        <v>36</v>
      </c>
      <c r="B18" s="1"/>
      <c r="C18" s="10" t="s">
        <v>37</v>
      </c>
      <c r="D18" s="1" t="s">
        <v>38</v>
      </c>
      <c r="E18" s="1"/>
      <c r="F18" s="11">
        <v>1.1</v>
      </c>
      <c r="G18" s="12">
        <v>6278.36</v>
      </c>
      <c r="H18" s="12">
        <f ca="1">ROUND(INDIRECT(ADDRESS(ROW()+(0), COLUMN()+(-2), 1))*INDIRECT(ADDRESS(ROW()+(0), COLUMN()+(-1), 1)), 2)</f>
        <v>6906.2</v>
      </c>
    </row>
    <row r="19" spans="1:8" ht="13.50" thickBot="1" customHeight="1">
      <c r="A19" s="1" t="s">
        <v>39</v>
      </c>
      <c r="B19" s="1"/>
      <c r="C19" s="10" t="s">
        <v>40</v>
      </c>
      <c r="D19" s="1" t="s">
        <v>41</v>
      </c>
      <c r="E19" s="1"/>
      <c r="F19" s="11">
        <v>0.05</v>
      </c>
      <c r="G19" s="12">
        <v>7941.46</v>
      </c>
      <c r="H19" s="12">
        <f ca="1">ROUND(INDIRECT(ADDRESS(ROW()+(0), COLUMN()+(-2), 1))*INDIRECT(ADDRESS(ROW()+(0), COLUMN()+(-1), 1)), 2)</f>
        <v>397.07</v>
      </c>
    </row>
    <row r="20" spans="1:8" ht="13.50" thickBot="1" customHeight="1">
      <c r="A20" s="1" t="s">
        <v>42</v>
      </c>
      <c r="B20" s="1"/>
      <c r="C20" s="10" t="s">
        <v>43</v>
      </c>
      <c r="D20" s="1" t="s">
        <v>44</v>
      </c>
      <c r="E20" s="1"/>
      <c r="F20" s="11">
        <v>1.05</v>
      </c>
      <c r="G20" s="12">
        <v>4022.5</v>
      </c>
      <c r="H20" s="12">
        <f ca="1">ROUND(INDIRECT(ADDRESS(ROW()+(0), COLUMN()+(-2), 1))*INDIRECT(ADDRESS(ROW()+(0), COLUMN()+(-1), 1)), 2)</f>
        <v>4223.63</v>
      </c>
    </row>
    <row r="21" spans="1:8" ht="13.50" thickBot="1" customHeight="1">
      <c r="A21" s="1" t="s">
        <v>45</v>
      </c>
      <c r="B21" s="1"/>
      <c r="C21" s="10" t="s">
        <v>46</v>
      </c>
      <c r="D21" s="1" t="s">
        <v>47</v>
      </c>
      <c r="E21" s="1"/>
      <c r="F21" s="11">
        <v>1.05</v>
      </c>
      <c r="G21" s="12">
        <v>278.44</v>
      </c>
      <c r="H21" s="12">
        <f ca="1">ROUND(INDIRECT(ADDRESS(ROW()+(0), COLUMN()+(-2), 1))*INDIRECT(ADDRESS(ROW()+(0), COLUMN()+(-1), 1)), 2)</f>
        <v>292.36</v>
      </c>
    </row>
    <row r="22" spans="1:8" ht="13.50" thickBot="1" customHeight="1">
      <c r="A22" s="1" t="s">
        <v>48</v>
      </c>
      <c r="B22" s="1"/>
      <c r="C22" s="10" t="s">
        <v>49</v>
      </c>
      <c r="D22" s="1" t="s">
        <v>50</v>
      </c>
      <c r="E22" s="1"/>
      <c r="F22" s="11">
        <v>1.05</v>
      </c>
      <c r="G22" s="12">
        <v>3850.51</v>
      </c>
      <c r="H22" s="12">
        <f ca="1">ROUND(INDIRECT(ADDRESS(ROW()+(0), COLUMN()+(-2), 1))*INDIRECT(ADDRESS(ROW()+(0), COLUMN()+(-1), 1)), 2)</f>
        <v>4043.04</v>
      </c>
    </row>
    <row r="23" spans="1:8" ht="13.50" thickBot="1" customHeight="1">
      <c r="A23" s="1" t="s">
        <v>51</v>
      </c>
      <c r="B23" s="1"/>
      <c r="C23" s="10" t="s">
        <v>52</v>
      </c>
      <c r="D23" s="1" t="s">
        <v>53</v>
      </c>
      <c r="E23" s="1"/>
      <c r="F23" s="11">
        <v>1.05</v>
      </c>
      <c r="G23" s="12">
        <v>1050.14</v>
      </c>
      <c r="H23" s="12">
        <f ca="1">ROUND(INDIRECT(ADDRESS(ROW()+(0), COLUMN()+(-2), 1))*INDIRECT(ADDRESS(ROW()+(0), COLUMN()+(-1), 1)), 2)</f>
        <v>1102.65</v>
      </c>
    </row>
    <row r="24" spans="1:8" ht="13.50" thickBot="1" customHeight="1">
      <c r="A24" s="1" t="s">
        <v>54</v>
      </c>
      <c r="B24" s="1"/>
      <c r="C24" s="10" t="s">
        <v>55</v>
      </c>
      <c r="D24" s="1" t="s">
        <v>56</v>
      </c>
      <c r="E24" s="1"/>
      <c r="F24" s="11">
        <v>60</v>
      </c>
      <c r="G24" s="12">
        <v>2.36</v>
      </c>
      <c r="H24" s="12">
        <f ca="1">ROUND(INDIRECT(ADDRESS(ROW()+(0), COLUMN()+(-2), 1))*INDIRECT(ADDRESS(ROW()+(0), COLUMN()+(-1), 1)), 2)</f>
        <v>141.6</v>
      </c>
    </row>
    <row r="25" spans="1:8" ht="13.50" thickBot="1" customHeight="1">
      <c r="A25" s="1" t="s">
        <v>57</v>
      </c>
      <c r="B25" s="1"/>
      <c r="C25" s="10" t="s">
        <v>58</v>
      </c>
      <c r="D25" s="1" t="s">
        <v>59</v>
      </c>
      <c r="E25" s="1"/>
      <c r="F25" s="13">
        <v>50</v>
      </c>
      <c r="G25" s="14">
        <v>3.33</v>
      </c>
      <c r="H25" s="14">
        <f ca="1">ROUND(INDIRECT(ADDRESS(ROW()+(0), COLUMN()+(-2), 1))*INDIRECT(ADDRESS(ROW()+(0), COLUMN()+(-1), 1)), 2)</f>
        <v>166.5</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17575.9</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0.032</v>
      </c>
      <c r="G28" s="14">
        <v>886.15</v>
      </c>
      <c r="H28" s="14">
        <f ca="1">ROUND(INDIRECT(ADDRESS(ROW()+(0), COLUMN()+(-2), 1))*INDIRECT(ADDRESS(ROW()+(0), COLUMN()+(-1), 1)), 2)</f>
        <v>28.36</v>
      </c>
    </row>
    <row r="29" spans="1:8" ht="13.50" thickBot="1" customHeight="1">
      <c r="A29" s="15"/>
      <c r="B29" s="15"/>
      <c r="C29" s="15"/>
      <c r="D29" s="15"/>
      <c r="E29" s="15"/>
      <c r="F29" s="9" t="s">
        <v>65</v>
      </c>
      <c r="G29" s="9"/>
      <c r="H29" s="17">
        <f ca="1">ROUND(SUM(INDIRECT(ADDRESS(ROW()+(-1), COLUMN()+(0), 1))), 2)</f>
        <v>28.36</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0.106</v>
      </c>
      <c r="G31" s="12">
        <v>11912.7</v>
      </c>
      <c r="H31" s="12">
        <f ca="1">ROUND(INDIRECT(ADDRESS(ROW()+(0), COLUMN()+(-2), 1))*INDIRECT(ADDRESS(ROW()+(0), COLUMN()+(-1), 1)), 2)</f>
        <v>1262.74</v>
      </c>
    </row>
    <row r="32" spans="1:8" ht="13.50" thickBot="1" customHeight="1">
      <c r="A32" s="1" t="s">
        <v>70</v>
      </c>
      <c r="B32" s="1"/>
      <c r="C32" s="10" t="s">
        <v>71</v>
      </c>
      <c r="D32" s="1" t="s">
        <v>72</v>
      </c>
      <c r="E32" s="1"/>
      <c r="F32" s="11">
        <v>0.484</v>
      </c>
      <c r="G32" s="12">
        <v>8579.62</v>
      </c>
      <c r="H32" s="12">
        <f ca="1">ROUND(INDIRECT(ADDRESS(ROW()+(0), COLUMN()+(-2), 1))*INDIRECT(ADDRESS(ROW()+(0), COLUMN()+(-1), 1)), 2)</f>
        <v>4152.54</v>
      </c>
    </row>
    <row r="33" spans="1:8" ht="13.50" thickBot="1" customHeight="1">
      <c r="A33" s="1" t="s">
        <v>73</v>
      </c>
      <c r="B33" s="1"/>
      <c r="C33" s="10" t="s">
        <v>74</v>
      </c>
      <c r="D33" s="1" t="s">
        <v>75</v>
      </c>
      <c r="E33" s="1"/>
      <c r="F33" s="11">
        <v>0.319</v>
      </c>
      <c r="G33" s="12">
        <v>11912.7</v>
      </c>
      <c r="H33" s="12">
        <f ca="1">ROUND(INDIRECT(ADDRESS(ROW()+(0), COLUMN()+(-2), 1))*INDIRECT(ADDRESS(ROW()+(0), COLUMN()+(-1), 1)), 2)</f>
        <v>3800.14</v>
      </c>
    </row>
    <row r="34" spans="1:8" ht="13.50" thickBot="1" customHeight="1">
      <c r="A34" s="1" t="s">
        <v>76</v>
      </c>
      <c r="B34" s="1"/>
      <c r="C34" s="10" t="s">
        <v>77</v>
      </c>
      <c r="D34" s="1" t="s">
        <v>78</v>
      </c>
      <c r="E34" s="1"/>
      <c r="F34" s="11">
        <v>0.319</v>
      </c>
      <c r="G34" s="12">
        <v>8905.02</v>
      </c>
      <c r="H34" s="12">
        <f ca="1">ROUND(INDIRECT(ADDRESS(ROW()+(0), COLUMN()+(-2), 1))*INDIRECT(ADDRESS(ROW()+(0), COLUMN()+(-1), 1)), 2)</f>
        <v>2840.7</v>
      </c>
    </row>
    <row r="35" spans="1:8" ht="13.50" thickBot="1" customHeight="1">
      <c r="A35" s="1" t="s">
        <v>79</v>
      </c>
      <c r="B35" s="1"/>
      <c r="C35" s="10" t="s">
        <v>80</v>
      </c>
      <c r="D35" s="1" t="s">
        <v>81</v>
      </c>
      <c r="E35" s="1"/>
      <c r="F35" s="11">
        <v>0.059</v>
      </c>
      <c r="G35" s="12">
        <v>12241</v>
      </c>
      <c r="H35" s="12">
        <f ca="1">ROUND(INDIRECT(ADDRESS(ROW()+(0), COLUMN()+(-2), 1))*INDIRECT(ADDRESS(ROW()+(0), COLUMN()+(-1), 1)), 2)</f>
        <v>722.22</v>
      </c>
    </row>
    <row r="36" spans="1:8" ht="13.50" thickBot="1" customHeight="1">
      <c r="A36" s="1" t="s">
        <v>82</v>
      </c>
      <c r="B36" s="1"/>
      <c r="C36" s="10" t="s">
        <v>83</v>
      </c>
      <c r="D36" s="1" t="s">
        <v>84</v>
      </c>
      <c r="E36" s="1"/>
      <c r="F36" s="11">
        <v>0.059</v>
      </c>
      <c r="G36" s="12">
        <v>8905.02</v>
      </c>
      <c r="H36" s="12">
        <f ca="1">ROUND(INDIRECT(ADDRESS(ROW()+(0), COLUMN()+(-2), 1))*INDIRECT(ADDRESS(ROW()+(0), COLUMN()+(-1), 1)), 2)</f>
        <v>525.4</v>
      </c>
    </row>
    <row r="37" spans="1:8" ht="13.50" thickBot="1" customHeight="1">
      <c r="A37" s="1" t="s">
        <v>85</v>
      </c>
      <c r="B37" s="1"/>
      <c r="C37" s="10" t="s">
        <v>86</v>
      </c>
      <c r="D37" s="1" t="s">
        <v>87</v>
      </c>
      <c r="E37" s="1"/>
      <c r="F37" s="11">
        <v>0.062</v>
      </c>
      <c r="G37" s="12">
        <v>11912.7</v>
      </c>
      <c r="H37" s="12">
        <f ca="1">ROUND(INDIRECT(ADDRESS(ROW()+(0), COLUMN()+(-2), 1))*INDIRECT(ADDRESS(ROW()+(0), COLUMN()+(-1), 1)), 2)</f>
        <v>738.58</v>
      </c>
    </row>
    <row r="38" spans="1:8" ht="13.50" thickBot="1" customHeight="1">
      <c r="A38" s="1" t="s">
        <v>88</v>
      </c>
      <c r="B38" s="1"/>
      <c r="C38" s="10" t="s">
        <v>89</v>
      </c>
      <c r="D38" s="1" t="s">
        <v>90</v>
      </c>
      <c r="E38" s="1"/>
      <c r="F38" s="13">
        <v>0.062</v>
      </c>
      <c r="G38" s="14">
        <v>8579.62</v>
      </c>
      <c r="H38" s="14">
        <f ca="1">ROUND(INDIRECT(ADDRESS(ROW()+(0), COLUMN()+(-2), 1))*INDIRECT(ADDRESS(ROW()+(0), COLUMN()+(-1), 1)), 2)</f>
        <v>531.94</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14574.3</v>
      </c>
    </row>
    <row r="40" spans="1:8" ht="13.50" thickBot="1" customHeight="1">
      <c r="A40" s="15">
        <v>4</v>
      </c>
      <c r="B40" s="15"/>
      <c r="C40" s="15"/>
      <c r="D40" s="18" t="s">
        <v>92</v>
      </c>
      <c r="E40" s="18"/>
      <c r="F40" s="18"/>
      <c r="G40" s="15"/>
      <c r="H40" s="15"/>
    </row>
    <row r="41" spans="1:8" ht="13.50" thickBot="1" customHeight="1">
      <c r="A41" s="19"/>
      <c r="B41" s="19"/>
      <c r="C41" s="20" t="s">
        <v>93</v>
      </c>
      <c r="D41" s="19" t="s">
        <v>94</v>
      </c>
      <c r="E41" s="19"/>
      <c r="F41" s="13">
        <v>2</v>
      </c>
      <c r="G41" s="14">
        <f ca="1">ROUND(SUM(INDIRECT(ADDRESS(ROW()+(-2), COLUMN()+(1), 1)),INDIRECT(ADDRESS(ROW()+(-12), COLUMN()+(1), 1)),INDIRECT(ADDRESS(ROW()+(-15), COLUMN()+(1), 1))), 2)</f>
        <v>32178.5</v>
      </c>
      <c r="H41" s="14">
        <f ca="1">ROUND(INDIRECT(ADDRESS(ROW()+(0), COLUMN()+(-2), 1))*INDIRECT(ADDRESS(ROW()+(0), COLUMN()+(-1), 1))/100, 2)</f>
        <v>643.57</v>
      </c>
    </row>
    <row r="42" spans="1:8" ht="13.50" thickBot="1" customHeight="1">
      <c r="A42" s="21" t="s">
        <v>95</v>
      </c>
      <c r="B42" s="21"/>
      <c r="C42" s="22"/>
      <c r="D42" s="23"/>
      <c r="E42" s="23"/>
      <c r="F42" s="24" t="s">
        <v>96</v>
      </c>
      <c r="G42" s="25"/>
      <c r="H42" s="26">
        <f ca="1">ROUND(SUM(INDIRECT(ADDRESS(ROW()+(-1), COLUMN()+(0), 1)),INDIRECT(ADDRESS(ROW()+(-3), COLUMN()+(0), 1)),INDIRECT(ADDRESS(ROW()+(-13), COLUMN()+(0), 1)),INDIRECT(ADDRESS(ROW()+(-16), COLUMN()+(0), 1))), 2)</f>
        <v>32822.1</v>
      </c>
    </row>
  </sheetData>
  <mergeCells count="7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A38:B38"/>
    <mergeCell ref="D38:E38"/>
    <mergeCell ref="A39:B39"/>
    <mergeCell ref="D39:E39"/>
    <mergeCell ref="F39:G39"/>
    <mergeCell ref="A40:B40"/>
    <mergeCell ref="D40:F40"/>
    <mergeCell ref="A41:B41"/>
    <mergeCell ref="D41:E41"/>
    <mergeCell ref="A42:E42"/>
    <mergeCell ref="F42:G42"/>
  </mergeCells>
  <pageMargins left="0.147638" right="0.147638" top="0.206693" bottom="0.206693" header="0.0" footer="0.0"/>
  <pageSetup paperSize="9" orientation="portrait"/>
  <rowBreaks count="0" manualBreakCount="0">
    </rowBreaks>
</worksheet>
</file>