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<sst xmlns="http://schemas.openxmlformats.org/spreadsheetml/2006/main" count="89" uniqueCount="89">
  <si>
    <t xml:space="preserve"/>
  </si>
  <si>
    <t xml:space="preserve">ZHF020</t>
  </si>
  <si>
    <t xml:space="preserve">m²</t>
  </si>
  <si>
    <t xml:space="preserve">Rehabilitación energética de cielorraso. Sistema "ISOVER".</t>
  </si>
  <si>
    <r>
      <rPr>
        <sz val="8.25"/>
        <color rgb="FF000000"/>
        <rFont val="Arial"/>
        <family val="2"/>
      </rPr>
      <t xml:space="preserve">Rehabilitación energética de cielorraso. Sistema "ISOVER". AISLAMIENTO TERMOACÚSTICO: colchoneta ligera de lana mineral Arena, de alta densidad, Arena Confort "ISOVER", revestido por una de sus caras con un velo de vidrio de color negro, de 25 mm de espesor, resistencia térmica 0,65 m²K/W, conductividad térmica 0,037 W/(mK); FALSO TECHO: cielorraso continuo suspendido liso (12,5+27+27), constituido por: estructura metálica de acero galvanizado de fajas para reglado primarias 60/27 mm con una modulación de 1000 mm y suspendidas de la losa o elemento soporte con cuelgues combinados cada 900 mm, y fajas para reglado secundarias fijadas perpendicularmente a las primarias con conectores tipo caballete con una modulación de 500 mm y una capa de placas de yeso laminado A / - 1200 / longitud / 12,5 / con los bordes longitudinales afinados; REVESTIMIENTO: dos manos de pintura plástica, color blanco, acabado mate, textura lisa, (rendimiento: 0,1 l/m² cada mano); previa aplicación de una mano de imprimación a base de copolímeros acrílicos en suspensión acuosa. Incluso banda autoadhesiva desolidarizante, perfiles en U, de acero galvanizado, de 30 mm, fijaciones para el anclaje de los perfiles, tornillería para la fijación de las placas, pasta de juntas, cinta microperforada de papel y accesorios de montaje. El precio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</si>
  <si>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</si>
  <si>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</si>
  <si>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</si>
  <si>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</si>
  <si>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</si>
  <si>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</si>
  <si>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</si>
  <si>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mt16lvi020i</t>
  </si>
  <si>
    <t xml:space="preserve">m²</t>
  </si>
  <si>
    <t xml:space="preserve">Colchoneta ligera de lana mineral Arena, de alta densidad, Arena Confort "ISOVER", revestido por una de sus caras con un velo de vidrio de color negro, de 25 mm de espesor, resistencia térmica 0,65 m²K/W, conductividad térmica 0,037 W/(mK), Euroclase A2-s1, d0 de reacción al fuego, capacidad de absorción de agua a corto plazo &lt;=1 kg/m² y factor de resistencia a la difusión del vapor de agua 1.</t>
  </si>
  <si>
    <t xml:space="preserve">mt12psg160a</t>
  </si>
  <si>
    <t xml:space="preserve">m</t>
  </si>
  <si>
    <t xml:space="preserve">Perfil en U, de acero galvanizado, de 30 mm.</t>
  </si>
  <si>
    <t xml:space="preserve">mt12psg220</t>
  </si>
  <si>
    <t xml:space="preserve">Ud</t>
  </si>
  <si>
    <t xml:space="preserve">Fijación compuesta por tarugo y tornillo 5x27.</t>
  </si>
  <si>
    <t xml:space="preserve">mt12psg210a</t>
  </si>
  <si>
    <t xml:space="preserve">Ud</t>
  </si>
  <si>
    <t xml:space="preserve">Cuelgue para cielorrasos suspendidos.</t>
  </si>
  <si>
    <t xml:space="preserve">mt12psg210b</t>
  </si>
  <si>
    <t xml:space="preserve">Ud</t>
  </si>
  <si>
    <t xml:space="preserve">Seguro para la fijación del cuelgue, en cielorrasos suspendidos.</t>
  </si>
  <si>
    <t xml:space="preserve">mt12psg210c</t>
  </si>
  <si>
    <t xml:space="preserve">Ud</t>
  </si>
  <si>
    <t xml:space="preserve">Conexión superior para fijar la varilla al cuelgue, en cielorrasos suspendidos.</t>
  </si>
  <si>
    <t xml:space="preserve">mt12psg190</t>
  </si>
  <si>
    <t xml:space="preserve">Ud</t>
  </si>
  <si>
    <t xml:space="preserve">Varilla de cuelgue.</t>
  </si>
  <si>
    <t xml:space="preserve">mt12psg050c</t>
  </si>
  <si>
    <t xml:space="preserve">m</t>
  </si>
  <si>
    <t xml:space="preserve">Faja para reglado 60/27 de chapa de acero galvanizado, de ancho 60 mm.</t>
  </si>
  <si>
    <t xml:space="preserve">mt12pek020la</t>
  </si>
  <si>
    <t xml:space="preserve">Ud</t>
  </si>
  <si>
    <t xml:space="preserve">Conector, para faja para reglado 60/27.</t>
  </si>
  <si>
    <t xml:space="preserve">mt12pek020da</t>
  </si>
  <si>
    <t xml:space="preserve">Ud</t>
  </si>
  <si>
    <t xml:space="preserve">Conector tipo caballete, para faja para reglado 60/27.</t>
  </si>
  <si>
    <t xml:space="preserve">mt12psg010a</t>
  </si>
  <si>
    <t xml:space="preserve">m²</t>
  </si>
  <si>
    <t xml:space="preserve">Placa de yeso laminado A / - 1200 / longitud / 12,5 / con los bordes longitudinales afinados.</t>
  </si>
  <si>
    <t xml:space="preserve">mt12psg081c</t>
  </si>
  <si>
    <t xml:space="preserve">Ud</t>
  </si>
  <si>
    <t xml:space="preserve">Tornillo autoperforante 3,5x25 mm.</t>
  </si>
  <si>
    <t xml:space="preserve">mt12psg041b</t>
  </si>
  <si>
    <t xml:space="preserve">m</t>
  </si>
  <si>
    <t xml:space="preserve">Banda autoadhesiva desolidarizante de espuma de poliuretano de celdas cerradas, de 3,2 mm de espesor y 50 mm de ancho, resistencia térmica 0,10 m²K/W, conductividad térmica 0,032 W/(mK).</t>
  </si>
  <si>
    <t xml:space="preserve">mt12psg030a</t>
  </si>
  <si>
    <t xml:space="preserve">kg</t>
  </si>
  <si>
    <t xml:space="preserve">Pasta de juntas.</t>
  </si>
  <si>
    <t xml:space="preserve">mt12psg040a</t>
  </si>
  <si>
    <t xml:space="preserve">m</t>
  </si>
  <si>
    <t xml:space="preserve">Cinta microperforada de papel.</t>
  </si>
  <si>
    <t xml:space="preserve">mt27pfp010b</t>
  </si>
  <si>
    <t xml:space="preserve">l</t>
  </si>
  <si>
    <t xml:space="preserve">Imprimación, a base de copolímeros acrílicos en suspensión acuosa, para favorecer la cohesión de soportes poco consistentes y la adherencia de pinturas.</t>
  </si>
  <si>
    <t xml:space="preserve">mt27pir010a</t>
  </si>
  <si>
    <t xml:space="preserve">l</t>
  </si>
  <si>
    <t xml:space="preserve">Pintura plástica ecológica para interior, a base de copolímeros acrílicos en dispersión acuosa, dióxido de titanio y pigmentos extendedores seleccionados, color blanco, acabado mate, textura lisa, de gran resistencia al frote húmedo, permeable al vapor de agua, transpirable y resistente a los rayos UV, para aplicar con brocha, rodillo o pistola.</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</si>
  <si>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</si>
  <si>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</si>
  <si>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</si>
  <si>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</si>
  <si>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</si>
  <si>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</si>
  <si>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</si>
  <si>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</si>
  <si>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mo054</t>
  </si>
  <si>
    <t xml:space="preserve">h</t>
  </si>
  <si>
    <t xml:space="preserve">Oficial montador de aislantes.</t>
  </si>
  <si>
    <t xml:space="preserve">mo101</t>
  </si>
  <si>
    <t xml:space="preserve">h</t>
  </si>
  <si>
    <t xml:space="preserve">Medio oficial montador de aislantes.</t>
  </si>
  <si>
    <t xml:space="preserve">mo038</t>
  </si>
  <si>
    <t xml:space="preserve">h</t>
  </si>
  <si>
    <t xml:space="preserve">Oficial pintor.</t>
  </si>
  <si>
    <t xml:space="preserve">mo076</t>
  </si>
  <si>
    <t xml:space="preserve">h</t>
  </si>
  <si>
    <t xml:space="preserve">Medio oficial pintor.</t>
  </si>
  <si>
    <t xml:space="preserve">Subtotal mano de obra:</t>
  </si>
  <si>
    <t xml:space="preserve">Herramientas</t>
  </si>
  <si>
    <t xml:space="preserve">%</t>
  </si>
  <si>
    <t xml:space="preserve">Herramientas</t>
  </si>
  <si>
    <t xml:space="preserve">Coste de mantenimiento decenal: $ 2.524,44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</si>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</sst>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2.08"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1927.39</v>
      </c>
      <c r="H10" s="12">
        <f ca="1">ROUND(INDIRECT(ADDRESS(ROW()+(0), COLUMN()+(-2), 1))*INDIRECT(ADDRESS(ROW()+(0), COLUMN()+(-1), 1)), 2)</f>
        <v>2023.76</v>
      </c>
    </row>
    <row r="11" spans="1:8" ht="13.50" thickBot="1" customHeight="1">
      <c r="A11" s="1" t="s">
        <v>15</v>
      </c>
      <c r="B11" s="1"/>
      <c r="C11" s="10" t="s">
        <v>16</v>
      </c>
      <c r="D11" s="10"/>
      <c r="E11" s="1" t="s">
        <v>17</v>
      </c>
      <c r="F11" s="11">
        <v>0.4</v>
      </c>
      <c r="G11" s="12">
        <v>10.28</v>
      </c>
      <c r="H11" s="12">
        <f ca="1">ROUND(INDIRECT(ADDRESS(ROW()+(0), COLUMN()+(-2), 1))*INDIRECT(ADDRESS(ROW()+(0), COLUMN()+(-1), 1)), 2)</f>
        <v>4.11</v>
      </c>
    </row>
    <row r="12" spans="1:8" ht="13.50" thickBot="1" customHeight="1">
      <c r="A12" s="1" t="s">
        <v>18</v>
      </c>
      <c r="B12" s="1"/>
      <c r="C12" s="10" t="s">
        <v>19</v>
      </c>
      <c r="D12" s="10"/>
      <c r="E12" s="1" t="s">
        <v>20</v>
      </c>
      <c r="F12" s="11">
        <v>2</v>
      </c>
      <c r="G12" s="12">
        <v>0.77</v>
      </c>
      <c r="H12" s="12">
        <f ca="1">ROUND(INDIRECT(ADDRESS(ROW()+(0), COLUMN()+(-2), 1))*INDIRECT(ADDRESS(ROW()+(0), COLUMN()+(-1), 1)), 2)</f>
        <v>1.54</v>
      </c>
    </row>
    <row r="13" spans="1:8" ht="13.50" thickBot="1" customHeight="1">
      <c r="A13" s="1" t="s">
        <v>21</v>
      </c>
      <c r="B13" s="1"/>
      <c r="C13" s="10" t="s">
        <v>22</v>
      </c>
      <c r="D13" s="10"/>
      <c r="E13" s="1" t="s">
        <v>23</v>
      </c>
      <c r="F13" s="11">
        <v>1.2</v>
      </c>
      <c r="G13" s="12">
        <v>4.31</v>
      </c>
      <c r="H13" s="12">
        <f ca="1">ROUND(INDIRECT(ADDRESS(ROW()+(0), COLUMN()+(-2), 1))*INDIRECT(ADDRESS(ROW()+(0), COLUMN()+(-1), 1)), 2)</f>
        <v>5.17</v>
      </c>
    </row>
    <row r="14" spans="1:8" ht="13.50" thickBot="1" customHeight="1">
      <c r="A14" s="1" t="s">
        <v>24</v>
      </c>
      <c r="B14" s="1"/>
      <c r="C14" s="10" t="s">
        <v>25</v>
      </c>
      <c r="D14" s="10"/>
      <c r="E14" s="1" t="s">
        <v>26</v>
      </c>
      <c r="F14" s="11">
        <v>1.2</v>
      </c>
      <c r="G14" s="12">
        <v>0.49</v>
      </c>
      <c r="H14" s="12">
        <f ca="1">ROUND(INDIRECT(ADDRESS(ROW()+(0), COLUMN()+(-2), 1))*INDIRECT(ADDRESS(ROW()+(0), COLUMN()+(-1), 1)), 2)</f>
        <v>0.59</v>
      </c>
    </row>
    <row r="15" spans="1:8" ht="13.50" thickBot="1" customHeight="1">
      <c r="A15" s="1" t="s">
        <v>27</v>
      </c>
      <c r="B15" s="1"/>
      <c r="C15" s="10" t="s">
        <v>28</v>
      </c>
      <c r="D15" s="10"/>
      <c r="E15" s="1" t="s">
        <v>29</v>
      </c>
      <c r="F15" s="11">
        <v>1.2</v>
      </c>
      <c r="G15" s="12">
        <v>6.65</v>
      </c>
      <c r="H15" s="12">
        <f ca="1">ROUND(INDIRECT(ADDRESS(ROW()+(0), COLUMN()+(-2), 1))*INDIRECT(ADDRESS(ROW()+(0), COLUMN()+(-1), 1)), 2)</f>
        <v>7.98</v>
      </c>
    </row>
    <row r="16" spans="1:8" ht="13.50" thickBot="1" customHeight="1">
      <c r="A16" s="1" t="s">
        <v>30</v>
      </c>
      <c r="B16" s="1"/>
      <c r="C16" s="10" t="s">
        <v>31</v>
      </c>
      <c r="D16" s="10"/>
      <c r="E16" s="1" t="s">
        <v>32</v>
      </c>
      <c r="F16" s="11">
        <v>1.2</v>
      </c>
      <c r="G16" s="12">
        <v>4.45</v>
      </c>
      <c r="H16" s="12">
        <f ca="1">ROUND(INDIRECT(ADDRESS(ROW()+(0), COLUMN()+(-2), 1))*INDIRECT(ADDRESS(ROW()+(0), COLUMN()+(-1), 1)), 2)</f>
        <v>5.34</v>
      </c>
    </row>
    <row r="17" spans="1:8" ht="13.50" thickBot="1" customHeight="1">
      <c r="A17" s="1" t="s">
        <v>33</v>
      </c>
      <c r="B17" s="1"/>
      <c r="C17" s="10" t="s">
        <v>34</v>
      </c>
      <c r="D17" s="10"/>
      <c r="E17" s="1" t="s">
        <v>35</v>
      </c>
      <c r="F17" s="11">
        <v>3.2</v>
      </c>
      <c r="G17" s="12">
        <v>9.97</v>
      </c>
      <c r="H17" s="12">
        <f ca="1">ROUND(INDIRECT(ADDRESS(ROW()+(0), COLUMN()+(-2), 1))*INDIRECT(ADDRESS(ROW()+(0), COLUMN()+(-1), 1)), 2)</f>
        <v>31.9</v>
      </c>
    </row>
    <row r="18" spans="1:8" ht="13.50" thickBot="1" customHeight="1">
      <c r="A18" s="1" t="s">
        <v>36</v>
      </c>
      <c r="B18" s="1"/>
      <c r="C18" s="10" t="s">
        <v>37</v>
      </c>
      <c r="D18" s="10"/>
      <c r="E18" s="1" t="s">
        <v>38</v>
      </c>
      <c r="F18" s="11">
        <v>0.6</v>
      </c>
      <c r="G18" s="12">
        <v>2.27</v>
      </c>
      <c r="H18" s="12">
        <f ca="1">ROUND(INDIRECT(ADDRESS(ROW()+(0), COLUMN()+(-2), 1))*INDIRECT(ADDRESS(ROW()+(0), COLUMN()+(-1), 1)), 2)</f>
        <v>1.36</v>
      </c>
    </row>
    <row r="19" spans="1:8" ht="13.50" thickBot="1" customHeight="1">
      <c r="A19" s="1" t="s">
        <v>39</v>
      </c>
      <c r="B19" s="1"/>
      <c r="C19" s="10" t="s">
        <v>40</v>
      </c>
      <c r="D19" s="10"/>
      <c r="E19" s="1" t="s">
        <v>41</v>
      </c>
      <c r="F19" s="11">
        <v>2.3</v>
      </c>
      <c r="G19" s="12">
        <v>2.72</v>
      </c>
      <c r="H19" s="12">
        <f ca="1">ROUND(INDIRECT(ADDRESS(ROW()+(0), COLUMN()+(-2), 1))*INDIRECT(ADDRESS(ROW()+(0), COLUMN()+(-1), 1)), 2)</f>
        <v>6.26</v>
      </c>
    </row>
    <row r="20" spans="1:8" ht="24.00" thickBot="1" customHeight="1">
      <c r="A20" s="1" t="s">
        <v>42</v>
      </c>
      <c r="B20" s="1"/>
      <c r="C20" s="10" t="s">
        <v>43</v>
      </c>
      <c r="D20" s="10"/>
      <c r="E20" s="1" t="s">
        <v>44</v>
      </c>
      <c r="F20" s="11">
        <v>1</v>
      </c>
      <c r="G20" s="12">
        <v>47.73</v>
      </c>
      <c r="H20" s="12">
        <f ca="1">ROUND(INDIRECT(ADDRESS(ROW()+(0), COLUMN()+(-2), 1))*INDIRECT(ADDRESS(ROW()+(0), COLUMN()+(-1), 1)), 2)</f>
        <v>47.73</v>
      </c>
    </row>
    <row r="21" spans="1:8" ht="13.50" thickBot="1" customHeight="1">
      <c r="A21" s="1" t="s">
        <v>45</v>
      </c>
      <c r="B21" s="1"/>
      <c r="C21" s="10" t="s">
        <v>46</v>
      </c>
      <c r="D21" s="10"/>
      <c r="E21" s="1" t="s">
        <v>47</v>
      </c>
      <c r="F21" s="11">
        <v>17</v>
      </c>
      <c r="G21" s="12">
        <v>0.11</v>
      </c>
      <c r="H21" s="12">
        <f ca="1">ROUND(INDIRECT(ADDRESS(ROW()+(0), COLUMN()+(-2), 1))*INDIRECT(ADDRESS(ROW()+(0), COLUMN()+(-1), 1)), 2)</f>
        <v>1.87</v>
      </c>
    </row>
    <row r="22" spans="1:8" ht="34.50" thickBot="1" customHeight="1">
      <c r="A22" s="1" t="s">
        <v>48</v>
      </c>
      <c r="B22" s="1"/>
      <c r="C22" s="10" t="s">
        <v>49</v>
      </c>
      <c r="D22" s="10"/>
      <c r="E22" s="1" t="s">
        <v>50</v>
      </c>
      <c r="F22" s="11">
        <v>0.4</v>
      </c>
      <c r="G22" s="12">
        <v>2.85</v>
      </c>
      <c r="H22" s="12">
        <f ca="1">ROUND(INDIRECT(ADDRESS(ROW()+(0), COLUMN()+(-2), 1))*INDIRECT(ADDRESS(ROW()+(0), COLUMN()+(-1), 1)), 2)</f>
        <v>1.14</v>
      </c>
    </row>
    <row r="23" spans="1:8" ht="13.50" thickBot="1" customHeight="1">
      <c r="A23" s="1" t="s">
        <v>51</v>
      </c>
      <c r="B23" s="1"/>
      <c r="C23" s="10" t="s">
        <v>52</v>
      </c>
      <c r="D23" s="10"/>
      <c r="E23" s="1" t="s">
        <v>53</v>
      </c>
      <c r="F23" s="11">
        <v>0.3</v>
      </c>
      <c r="G23" s="12">
        <v>10.75</v>
      </c>
      <c r="H23" s="12">
        <f ca="1">ROUND(INDIRECT(ADDRESS(ROW()+(0), COLUMN()+(-2), 1))*INDIRECT(ADDRESS(ROW()+(0), COLUMN()+(-1), 1)), 2)</f>
        <v>3.23</v>
      </c>
    </row>
    <row r="24" spans="1:8" ht="13.50" thickBot="1" customHeight="1">
      <c r="A24" s="1" t="s">
        <v>54</v>
      </c>
      <c r="B24" s="1"/>
      <c r="C24" s="10" t="s">
        <v>55</v>
      </c>
      <c r="D24" s="10"/>
      <c r="E24" s="1" t="s">
        <v>56</v>
      </c>
      <c r="F24" s="11">
        <v>0.45</v>
      </c>
      <c r="G24" s="12">
        <v>0.5</v>
      </c>
      <c r="H24" s="12">
        <f ca="1">ROUND(INDIRECT(ADDRESS(ROW()+(0), COLUMN()+(-2), 1))*INDIRECT(ADDRESS(ROW()+(0), COLUMN()+(-1), 1)), 2)</f>
        <v>0.23</v>
      </c>
    </row>
    <row r="25" spans="1:8" ht="24.00" thickBot="1" customHeight="1">
      <c r="A25" s="1" t="s">
        <v>57</v>
      </c>
      <c r="B25" s="1"/>
      <c r="C25" s="10" t="s">
        <v>58</v>
      </c>
      <c r="D25" s="10"/>
      <c r="E25" s="1" t="s">
        <v>59</v>
      </c>
      <c r="F25" s="11">
        <v>0.125</v>
      </c>
      <c r="G25" s="12">
        <v>53.15</v>
      </c>
      <c r="H25" s="12">
        <f ca="1">ROUND(INDIRECT(ADDRESS(ROW()+(0), COLUMN()+(-2), 1))*INDIRECT(ADDRESS(ROW()+(0), COLUMN()+(-1), 1)), 2)</f>
        <v>6.64</v>
      </c>
    </row>
    <row r="26" spans="1:8" ht="55.50" thickBot="1" customHeight="1">
      <c r="A26" s="1" t="s">
        <v>60</v>
      </c>
      <c r="B26" s="1"/>
      <c r="C26" s="10" t="s">
        <v>61</v>
      </c>
      <c r="D26" s="10"/>
      <c r="E26" s="1" t="s">
        <v>62</v>
      </c>
      <c r="F26" s="13">
        <v>0.2</v>
      </c>
      <c r="G26" s="14">
        <v>52.86</v>
      </c>
      <c r="H26" s="14">
        <f ca="1">ROUND(INDIRECT(ADDRESS(ROW()+(0), COLUMN()+(-2), 1))*INDIRECT(ADDRESS(ROW()+(0), COLUMN()+(-1), 1)), 2)</f>
        <v>10.57</v>
      </c>
    </row>
    <row r="27" spans="1:8" ht="13.50" thickBot="1" customHeight="1">
      <c r="A27" s="15"/>
      <c r="B27" s="15"/>
      <c r="C27" s="15"/>
      <c r="D27" s="15"/>
      <c r="E27" s="15"/>
      <c r="F27" s="9" t="s">
        <v>63</v>
      </c>
      <c r="G27" s="9"/>
      <c r="H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2159.42</v>
      </c>
    </row>
    <row r="28" spans="1:8" ht="13.50" thickBot="1" customHeight="1">
      <c r="A28" s="15">
        <v>2</v>
      </c>
      <c r="B28" s="15"/>
      <c r="C28" s="15"/>
      <c r="D28" s="15"/>
      <c r="E28" s="18" t="s">
        <v>64</v>
      </c>
      <c r="F28" s="18"/>
      <c r="G28" s="15"/>
      <c r="H28" s="15"/>
    </row>
    <row r="29" spans="1:8" ht="13.50" thickBot="1" customHeight="1">
      <c r="A29" s="1" t="s">
        <v>65</v>
      </c>
      <c r="B29" s="1"/>
      <c r="C29" s="10" t="s">
        <v>66</v>
      </c>
      <c r="D29" s="10"/>
      <c r="E29" s="1" t="s">
        <v>67</v>
      </c>
      <c r="F29" s="11">
        <v>0.363</v>
      </c>
      <c r="G29" s="12">
        <v>12241</v>
      </c>
      <c r="H29" s="12">
        <f ca="1">ROUND(INDIRECT(ADDRESS(ROW()+(0), COLUMN()+(-2), 1))*INDIRECT(ADDRESS(ROW()+(0), COLUMN()+(-1), 1)), 2)</f>
        <v>4443.49</v>
      </c>
    </row>
    <row r="30" spans="1:8" ht="13.50" thickBot="1" customHeight="1">
      <c r="A30" s="1" t="s">
        <v>68</v>
      </c>
      <c r="B30" s="1"/>
      <c r="C30" s="10" t="s">
        <v>69</v>
      </c>
      <c r="D30" s="10"/>
      <c r="E30" s="1" t="s">
        <v>70</v>
      </c>
      <c r="F30" s="11">
        <v>0.157</v>
      </c>
      <c r="G30" s="12">
        <v>8905.02</v>
      </c>
      <c r="H30" s="12">
        <f ca="1">ROUND(INDIRECT(ADDRESS(ROW()+(0), COLUMN()+(-2), 1))*INDIRECT(ADDRESS(ROW()+(0), COLUMN()+(-1), 1)), 2)</f>
        <v>1398.09</v>
      </c>
    </row>
    <row r="31" spans="1:8" ht="13.50" thickBot="1" customHeight="1">
      <c r="A31" s="1" t="s">
        <v>71</v>
      </c>
      <c r="B31" s="1"/>
      <c r="C31" s="10" t="s">
        <v>72</v>
      </c>
      <c r="D31" s="10"/>
      <c r="E31" s="1" t="s">
        <v>73</v>
      </c>
      <c r="F31" s="11">
        <v>0.083</v>
      </c>
      <c r="G31" s="12">
        <v>12241</v>
      </c>
      <c r="H31" s="12">
        <f ca="1">ROUND(INDIRECT(ADDRESS(ROW()+(0), COLUMN()+(-2), 1))*INDIRECT(ADDRESS(ROW()+(0), COLUMN()+(-1), 1)), 2)</f>
        <v>1016.01</v>
      </c>
    </row>
    <row r="32" spans="1:8" ht="13.50" thickBot="1" customHeight="1">
      <c r="A32" s="1" t="s">
        <v>74</v>
      </c>
      <c r="B32" s="1"/>
      <c r="C32" s="10" t="s">
        <v>75</v>
      </c>
      <c r="D32" s="10"/>
      <c r="E32" s="1" t="s">
        <v>76</v>
      </c>
      <c r="F32" s="11">
        <v>0.083</v>
      </c>
      <c r="G32" s="12">
        <v>8905.02</v>
      </c>
      <c r="H32" s="12">
        <f ca="1">ROUND(INDIRECT(ADDRESS(ROW()+(0), COLUMN()+(-2), 1))*INDIRECT(ADDRESS(ROW()+(0), COLUMN()+(-1), 1)), 2)</f>
        <v>739.12</v>
      </c>
    </row>
    <row r="33" spans="1:8" ht="13.50" thickBot="1" customHeight="1">
      <c r="A33" s="1" t="s">
        <v>77</v>
      </c>
      <c r="B33" s="1"/>
      <c r="C33" s="10" t="s">
        <v>78</v>
      </c>
      <c r="D33" s="10"/>
      <c r="E33" s="1" t="s">
        <v>79</v>
      </c>
      <c r="F33" s="11">
        <v>0.183</v>
      </c>
      <c r="G33" s="12">
        <v>11912.7</v>
      </c>
      <c r="H33" s="12">
        <f ca="1">ROUND(INDIRECT(ADDRESS(ROW()+(0), COLUMN()+(-2), 1))*INDIRECT(ADDRESS(ROW()+(0), COLUMN()+(-1), 1)), 2)</f>
        <v>2180.02</v>
      </c>
    </row>
    <row r="34" spans="1:8" ht="13.50" thickBot="1" customHeight="1">
      <c r="A34" s="1" t="s">
        <v>80</v>
      </c>
      <c r="B34" s="1"/>
      <c r="C34" s="10" t="s">
        <v>81</v>
      </c>
      <c r="D34" s="10"/>
      <c r="E34" s="1" t="s">
        <v>82</v>
      </c>
      <c r="F34" s="13">
        <v>0.022</v>
      </c>
      <c r="G34" s="14">
        <v>8905.02</v>
      </c>
      <c r="H34" s="14">
        <f ca="1">ROUND(INDIRECT(ADDRESS(ROW()+(0), COLUMN()+(-2), 1))*INDIRECT(ADDRESS(ROW()+(0), COLUMN()+(-1), 1)), 2)</f>
        <v>195.91</v>
      </c>
    </row>
    <row r="35" spans="1:8" ht="13.50" thickBot="1" customHeight="1">
      <c r="A35" s="15"/>
      <c r="B35" s="15"/>
      <c r="C35" s="15"/>
      <c r="D35" s="15"/>
      <c r="E35" s="15"/>
      <c r="F35" s="9" t="s">
        <v>83</v>
      </c>
      <c r="G35" s="9"/>
      <c r="H35" s="17">
        <f ca="1">ROUND(SUM(INDIRECT(ADDRESS(ROW()+(-1), COLUMN()+(0), 1)),INDIRECT(ADDRESS(ROW()+(-2), COLUMN()+(0), 1)),INDIRECT(ADDRESS(ROW()+(-3), COLUMN()+(0), 1)),INDIRECT(ADDRESS(ROW()+(-4), COLUMN()+(0), 1)),INDIRECT(ADDRESS(ROW()+(-5), COLUMN()+(0), 1)),INDIRECT(ADDRESS(ROW()+(-6), COLUMN()+(0), 1))), 2)</f>
        <v>9972.64</v>
      </c>
    </row>
    <row r="36" spans="1:8" ht="13.50" thickBot="1" customHeight="1">
      <c r="A36" s="15">
        <v>3</v>
      </c>
      <c r="B36" s="15"/>
      <c r="C36" s="15"/>
      <c r="D36" s="15"/>
      <c r="E36" s="18" t="s">
        <v>84</v>
      </c>
      <c r="F36" s="18"/>
      <c r="G36" s="15"/>
      <c r="H36" s="15"/>
    </row>
    <row r="37" spans="1:8" ht="13.50" thickBot="1" customHeight="1">
      <c r="A37" s="19"/>
      <c r="B37" s="19"/>
      <c r="C37" s="20" t="s">
        <v>85</v>
      </c>
      <c r="D37" s="20"/>
      <c r="E37" s="19" t="s">
        <v>86</v>
      </c>
      <c r="F37" s="13">
        <v>2</v>
      </c>
      <c r="G37" s="14">
        <f ca="1">ROUND(SUM(INDIRECT(ADDRESS(ROW()+(-2), COLUMN()+(1), 1)),INDIRECT(ADDRESS(ROW()+(-10), COLUMN()+(1), 1))), 2)</f>
        <v>12132.1</v>
      </c>
      <c r="H37" s="14">
        <f ca="1">ROUND(INDIRECT(ADDRESS(ROW()+(0), COLUMN()+(-2), 1))*INDIRECT(ADDRESS(ROW()+(0), COLUMN()+(-1), 1))/100, 2)</f>
        <v>242.64</v>
      </c>
    </row>
    <row r="38" spans="1:8" ht="13.50" thickBot="1" customHeight="1">
      <c r="A38" s="21" t="s">
        <v>87</v>
      </c>
      <c r="B38" s="21"/>
      <c r="C38" s="22"/>
      <c r="D38" s="22"/>
      <c r="E38" s="23"/>
      <c r="F38" s="24" t="s">
        <v>88</v>
      </c>
      <c r="G38" s="25"/>
      <c r="H38" s="26">
        <f ca="1">ROUND(SUM(INDIRECT(ADDRESS(ROW()+(-1), COLUMN()+(0), 1)),INDIRECT(ADDRESS(ROW()+(-3), COLUMN()+(0), 1)),INDIRECT(ADDRESS(ROW()+(-11), COLUMN()+(0), 1))), 2)</f>
        <v>12374.7</v>
      </c>
    </row>
  </sheetData>
  <mergeCells count="7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B30"/>
    <mergeCell ref="C30:D30"/>
    <mergeCell ref="A31:B31"/>
    <mergeCell ref="C31:D31"/>
    <mergeCell ref="A32:B32"/>
    <mergeCell ref="C32:D32"/>
    <mergeCell ref="A33:B33"/>
    <mergeCell ref="C33:D33"/>
    <mergeCell ref="A34:B34"/>
    <mergeCell ref="C34:D34"/>
    <mergeCell ref="A35:B35"/>
    <mergeCell ref="C35:D35"/>
    <mergeCell ref="F35:G35"/>
    <mergeCell ref="A36:B36"/>
    <mergeCell ref="C36:D36"/>
    <mergeCell ref="E36:F36"/>
    <mergeCell ref="A37:B37"/>
    <mergeCell ref="C37:D37"/>
    <mergeCell ref="A38:E38"/>
    <mergeCell ref="F38:G38"/>
  </mergeCells>
  <pageMargins left="0.147638" right="0.147638" top="0.206693" bottom="0.206693" header="0.0" footer="0.0"/>
  <pageSetup paperSize="9" orientation="portrait"/>
  <rowBreaks count="0" manualBreakCount="0">
    </rowBreaks>
</worksheet>
</file>