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<sst xmlns="http://schemas.openxmlformats.org/spreadsheetml/2006/main" count="38" uniqueCount="38">
  <si>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</si>
  <si>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ZCC215</t>
  </si>
  <si>
    <t xml:space="preserve">Ud</t>
  </si>
  <si>
    <t xml:space="preserve">Caldera a gas oil, doméstica, de pie, de condensación, para calefacción.</t>
  </si>
  <si>
    <r>
      <rPr>
        <sz val="8.25"/>
        <color rgb="FF000000"/>
        <rFont val="Arial"/>
        <family val="2"/>
      </rPr>
      <t xml:space="preserve">Rehabilitación energética de edificio mediante la colocación, en sustitución de equipo existente, de caldera de pie, de condensación con recuperador de acero inoxidable, con cuerpo de fundición de hierro gris GL 180 y quemador presurizado de gas oil de llama azul, eficiencia energética clase A, potencia de calefacción 29 kW, peso 228 kg, dimensiones 773x600x728 mm, cuadro de regulación y cronotermostato modulante con sonda de temperatura exterior, caudal másico de gas de escape 0,0119 kg/s, con contenido de CO2 14%, presión de impulsión disponible 30 Pa, contenido de agua 41 l, kit de unión de caldera a gas oil a circuito de calefacción, kit de seguridad para caldera a gas oil, kit de unión de caldera a gas oil a vaso de expansión, sin incluir el conducto para evacuación de los productos de la combustión. Totalmente montada, conexionada y probada.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</si>
  <si>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</si>
  <si>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</si>
  <si>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</si>
  <si>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</si>
  <si>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</si>
  <si>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</si>
  <si>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</si>
  <si>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mt38cqj110f</t>
  </si>
  <si>
    <t xml:space="preserve">Ud</t>
  </si>
  <si>
    <t xml:space="preserve">Caldera de pie, de condensación con recuperador de acero inoxidable, con cuerpo de fundición de hierro gris GL 180 y quemador presurizado de gas oil de llama azul, eficiencia energética clase A, potencia de calefacción 29 kW, peso 228 kg, dimensiones 773x600x728 mm, cuadro de regulación y cronotermostato modulante con sonda de temperatura exterior, caudal másico de gas de escape 0,0119 kg/s, con contenido de CO2 14%, presión de impulsión disponible 30 Pa, contenido de agua 41 l.</t>
  </si>
  <si>
    <t xml:space="preserve">mt38cqj519a</t>
  </si>
  <si>
    <t xml:space="preserve">Ud</t>
  </si>
  <si>
    <t xml:space="preserve">Kit de seguridad para caldera a gas oil, compuesto por manómetro, válvula de seguridad y purgador de aire.</t>
  </si>
  <si>
    <t xml:space="preserve">mt38cqj530a</t>
  </si>
  <si>
    <t xml:space="preserve">Ud</t>
  </si>
  <si>
    <t xml:space="preserve">Kit de unión de caldera a gas oil a vaso de expansión, con válvula de llenado y vaciado.</t>
  </si>
  <si>
    <t xml:space="preserve">mt38www010</t>
  </si>
  <si>
    <t xml:space="preserve">Ud</t>
  </si>
  <si>
    <t xml:space="preserve">Material auxiliar para instalaciones de calefacción.</t>
  </si>
  <si>
    <t xml:space="preserve">Subtotal materiales:</t>
  </si>
  <si>
    <t xml:space="preserve">Mano de obra</t>
  </si>
  <si>
    <t xml:space="preserve">mo004</t>
  </si>
  <si>
    <t xml:space="preserve">h</t>
  </si>
  <si>
    <t xml:space="preserve">Oficial calefaccionista.</t>
  </si>
  <si>
    <t xml:space="preserve">mo103</t>
  </si>
  <si>
    <t xml:space="preserve">h</t>
  </si>
  <si>
    <t xml:space="preserve">Medio oficial calefaccionista.</t>
  </si>
  <si>
    <t xml:space="preserve">Subtotal mano de obra:</t>
  </si>
  <si>
    <t xml:space="preserve">Herramientas</t>
  </si>
  <si>
    <t xml:space="preserve">%</t>
  </si>
  <si>
    <t xml:space="preserve">Herramientas</t>
  </si>
  <si>
    <t xml:space="preserve">Coste de mantenimiento decenal: $ 1.484.386,81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</si>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</sst>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02" customWidth="1"/>
    <col min="4" max="4" width="6.63" customWidth="1"/>
    <col min="5" max="5" width="67.66"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1">
        <v>1</v>
      </c>
      <c r="G10" s="12">
        <v>1.58133e+006</v>
      </c>
      <c r="H10" s="12">
        <f ca="1">ROUND(INDIRECT(ADDRESS(ROW()+(0), COLUMN()+(-2), 1))*INDIRECT(ADDRESS(ROW()+(0), COLUMN()+(-1), 1)), 2)</f>
        <v>1.58133e+006</v>
      </c>
    </row>
    <row r="11" spans="1:8" ht="24.00" thickBot="1" customHeight="1">
      <c r="A11" s="1" t="s">
        <v>15</v>
      </c>
      <c r="B11" s="1"/>
      <c r="C11" s="10" t="s">
        <v>16</v>
      </c>
      <c r="D11" s="10"/>
      <c r="E11" s="1" t="s">
        <v>17</v>
      </c>
      <c r="F11" s="11">
        <v>1</v>
      </c>
      <c r="G11" s="12">
        <v>37983.9</v>
      </c>
      <c r="H11" s="12">
        <f ca="1">ROUND(INDIRECT(ADDRESS(ROW()+(0), COLUMN()+(-2), 1))*INDIRECT(ADDRESS(ROW()+(0), COLUMN()+(-1), 1)), 2)</f>
        <v>37983.9</v>
      </c>
    </row>
    <row r="12" spans="1:8" ht="24.00" thickBot="1" customHeight="1">
      <c r="A12" s="1" t="s">
        <v>18</v>
      </c>
      <c r="B12" s="1"/>
      <c r="C12" s="10" t="s">
        <v>19</v>
      </c>
      <c r="D12" s="10"/>
      <c r="E12" s="1" t="s">
        <v>20</v>
      </c>
      <c r="F12" s="11">
        <v>1</v>
      </c>
      <c r="G12" s="12">
        <v>44381.2</v>
      </c>
      <c r="H12" s="12">
        <f ca="1">ROUND(INDIRECT(ADDRESS(ROW()+(0), COLUMN()+(-2), 1))*INDIRECT(ADDRESS(ROW()+(0), COLUMN()+(-1), 1)), 2)</f>
        <v>44381.2</v>
      </c>
    </row>
    <row r="13" spans="1:8" ht="13.50" thickBot="1" customHeight="1">
      <c r="A13" s="1" t="s">
        <v>21</v>
      </c>
      <c r="B13" s="1"/>
      <c r="C13" s="10" t="s">
        <v>22</v>
      </c>
      <c r="D13" s="10"/>
      <c r="E13" s="1" t="s">
        <v>23</v>
      </c>
      <c r="F13" s="13">
        <v>1</v>
      </c>
      <c r="G13" s="14">
        <v>688.94</v>
      </c>
      <c r="H13" s="14">
        <f ca="1">ROUND(INDIRECT(ADDRESS(ROW()+(0), COLUMN()+(-2), 1))*INDIRECT(ADDRESS(ROW()+(0), COLUMN()+(-1), 1)), 2)</f>
        <v>688.94</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1.66438e+006</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2.931</v>
      </c>
      <c r="G16" s="12">
        <v>12241</v>
      </c>
      <c r="H16" s="12">
        <f ca="1">ROUND(INDIRECT(ADDRESS(ROW()+(0), COLUMN()+(-2), 1))*INDIRECT(ADDRESS(ROW()+(0), COLUMN()+(-1), 1)), 2)</f>
        <v>35878.5</v>
      </c>
    </row>
    <row r="17" spans="1:8" ht="13.50" thickBot="1" customHeight="1">
      <c r="A17" s="1" t="s">
        <v>29</v>
      </c>
      <c r="B17" s="1"/>
      <c r="C17" s="10" t="s">
        <v>30</v>
      </c>
      <c r="D17" s="10"/>
      <c r="E17" s="1" t="s">
        <v>31</v>
      </c>
      <c r="F17" s="13">
        <v>2.931</v>
      </c>
      <c r="G17" s="14">
        <v>8888.07</v>
      </c>
      <c r="H17" s="14">
        <f ca="1">ROUND(INDIRECT(ADDRESS(ROW()+(0), COLUMN()+(-2), 1))*INDIRECT(ADDRESS(ROW()+(0), COLUMN()+(-1), 1)), 2)</f>
        <v>26050.9</v>
      </c>
    </row>
    <row r="18" spans="1:8" ht="13.50" thickBot="1" customHeight="1">
      <c r="A18" s="15"/>
      <c r="B18" s="15"/>
      <c r="C18" s="15"/>
      <c r="D18" s="15"/>
      <c r="E18" s="15"/>
      <c r="F18" s="9" t="s">
        <v>32</v>
      </c>
      <c r="G18" s="9"/>
      <c r="H18" s="17">
        <f ca="1">ROUND(SUM(INDIRECT(ADDRESS(ROW()+(-1), COLUMN()+(0), 1)),INDIRECT(ADDRESS(ROW()+(-2), COLUMN()+(0), 1))), 2)</f>
        <v>61929.4</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1.72631e+006</v>
      </c>
      <c r="H20" s="14">
        <f ca="1">ROUND(INDIRECT(ADDRESS(ROW()+(0), COLUMN()+(-2), 1))*INDIRECT(ADDRESS(ROW()+(0), COLUMN()+(-1), 1))/100, 2)</f>
        <v>34526.2</v>
      </c>
    </row>
    <row r="21" spans="1:8" ht="13.50" thickBot="1" customHeight="1">
      <c r="A21" s="21" t="s">
        <v>36</v>
      </c>
      <c r="B21" s="21"/>
      <c r="C21" s="22"/>
      <c r="D21" s="22"/>
      <c r="E21" s="23"/>
      <c r="F21" s="24" t="s">
        <v>37</v>
      </c>
      <c r="G21" s="25"/>
      <c r="H21" s="26">
        <f ca="1">ROUND(SUM(INDIRECT(ADDRESS(ROW()+(-1), COLUMN()+(0), 1)),INDIRECT(ADDRESS(ROW()+(-3), COLUMN()+(0), 1)),INDIRECT(ADDRESS(ROW()+(-7), COLUMN()+(0), 1))), 2)</f>
        <v>1.76084e+006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