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<sst xmlns="http://schemas.openxmlformats.org/spreadsheetml/2006/main" count="77" uniqueCount="77">
  <si>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</si>
  <si>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ZCB013</t>
  </si>
  <si>
    <t xml:space="preserve">Ud</t>
  </si>
  <si>
    <t xml:space="preserve">Incorporación de captador solar térmico para instalación colectiva, en fachada.</t>
  </si>
  <si>
    <r>
      <rPr>
        <sz val="8.25"/>
        <color rgb="FF000000"/>
        <rFont val="Arial"/>
        <family val="2"/>
      </rPr>
      <t xml:space="preserve">Rehabilitación energética de edificio mediante la incorporación de captador solar térmico de caños de vacío, con posibilidad de giro de los caños, con panel de montaje vertical de 720x2220x120 mm, superficie útil 1,125 m², rendimiento óptico 0,73 y coeficiente de pérdidas primario 0,18 W/m²K, compuesto de panel de 16 caños de vidrio con borosilicato unidos mediante carcasa de acero galvanizado prelacado, colocado sobre estructura soporte para fachada, interacumulador de acero vitrificado, con intercambiador de un serpentín, de suelo, 300 l, altura 1640 mm, diámetro 680 mm, aislamiento de 50 mm de espesor con poliuretano de alta densidad, libre de CFC, protección contra corrosión mediante ánodo de magnesio, vaso de expansión, capacidad 25 l, de 425 mm de altura y 320 mm de diámetro, con rosca de 3/4" de diámetro y 10 bar de presión y grupo hidráulico solar, formado por bomba de circulación con variador de frecuencia y central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piletas o agua caliente sanitaria, caudalímetro, válvula de seguridad, manómetro, válvulas de llenado y vaciado, caños flexibles con aislamiento y carcasa para aislamiento térmico. Incluso accesorios de montaje y fijación, conjunto de conexiones hidráulicas entre captadores solares térmicos, líquido de relleno para captador solar térmico, válvula de seguridad, purgador, válvulas de corte y demás accesorios, válvulas de corte, elementos de montaje y accesorios necesarios para su correcto funcionamiento, manómetro y elementos de montaje y conexión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</si>
  <si>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</si>
  <si>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</si>
  <si>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</si>
  <si>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</si>
  <si>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</si>
  <si>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</si>
  <si>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</si>
  <si>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mt38csg200a</t>
  </si>
  <si>
    <t xml:space="preserve">Ud</t>
  </si>
  <si>
    <t xml:space="preserve">Captador solar térmico de caños de vacío, con posibilidad de giro de los caños, con panel de montaje vertical de 720x2220x120 mm, superficie útil 1,125 m², rendimiento óptico 0,73 y coeficiente de pérdidas primario 0,18 W/m²K, compuesto de panel de 16 caños de vidrio con borosilicato unidos mediante carcasa de acero galvanizado prelacado.</t>
  </si>
  <si>
    <t xml:space="preserve">mt38csg208a</t>
  </si>
  <si>
    <t xml:space="preserve">Ud</t>
  </si>
  <si>
    <t xml:space="preserve">Soportes para fijación a fachada vertical de captador solar térmico de caños de vacío.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</si>
  <si>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</si>
  <si>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</si>
  <si>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</si>
  <si>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</si>
  <si>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</si>
  <si>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</si>
  <si>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</si>
  <si>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</si>
  <si>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</si>
  <si>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</si>
  <si>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</si>
  <si>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</si>
  <si>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</si>
  <si>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</si>
  <si>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</si>
  <si>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</si>
  <si>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</si>
  <si>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</si>
  <si>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</si>
  <si>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</si>
  <si>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</si>
  <si>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</si>
  <si>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</si>
  <si>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</si>
  <si>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</si>
  <si>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</si>
  <si>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capacidad 25 l, de 425 mm de altura y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</si>
  <si>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</si>
  <si>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</si>
  <si>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</si>
  <si>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</si>
  <si>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</si>
  <si>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</si>
  <si>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</si>
  <si>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</si>
  <si>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hidráulico solar, formado por bomba de circulación con variador de frecuencia y central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piletas o agua caliente sanitaria, caudalímetro, válvula de seguridad, manómetro, válvulas de llenado y vaciado, caños flexibles con aislamiento y carcasa para aislamiento térmico.</t>
  </si>
  <si>
    <t xml:space="preserve">mt38www011</t>
  </si>
  <si>
    <t xml:space="preserve">Ud</t>
  </si>
  <si>
    <t xml:space="preserve">Material auxiliar para instalaciones de agua caliente sanitaria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</si>
  <si>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</si>
  <si>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</si>
  <si>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</si>
  <si>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</si>
  <si>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</si>
  <si>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</si>
  <si>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</si>
  <si>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</si>
  <si>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</si>
  <si>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</si>
  <si>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</si>
  <si>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</si>
  <si>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</si>
  <si>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</si>
  <si>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</si>
  <si>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</si>
  <si>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</si>
  <si>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</si>
  <si>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$ 1.701.971,78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</si>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</sst>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336678</v>
      </c>
      <c r="H10" s="12">
        <f ca="1">ROUND(INDIRECT(ADDRESS(ROW()+(0), COLUMN()+(-2), 1))*INDIRECT(ADDRESS(ROW()+(0), COLUMN()+(-1), 1)), 2)</f>
        <v>336678</v>
      </c>
    </row>
    <row r="11" spans="1:8" ht="24.00" thickBot="1" customHeight="1">
      <c r="A11" s="1" t="s">
        <v>15</v>
      </c>
      <c r="B11" s="1"/>
      <c r="C11" s="10" t="s">
        <v>16</v>
      </c>
      <c r="D11" s="10"/>
      <c r="E11" s="1" t="s">
        <v>17</v>
      </c>
      <c r="F11" s="11">
        <v>1</v>
      </c>
      <c r="G11" s="12">
        <v>41008.2</v>
      </c>
      <c r="H11" s="12">
        <f ca="1">ROUND(INDIRECT(ADDRESS(ROW()+(0), COLUMN()+(-2), 1))*INDIRECT(ADDRESS(ROW()+(0), COLUMN()+(-1), 1)), 2)</f>
        <v>41008.2</v>
      </c>
    </row>
    <row r="12" spans="1:8" ht="24.00" thickBot="1" customHeight="1">
      <c r="A12" s="1" t="s">
        <v>18</v>
      </c>
      <c r="B12" s="1"/>
      <c r="C12" s="10" t="s">
        <v>19</v>
      </c>
      <c r="D12" s="10"/>
      <c r="E12" s="1" t="s">
        <v>20</v>
      </c>
      <c r="F12" s="11">
        <v>1</v>
      </c>
      <c r="G12" s="12">
        <v>37592.3</v>
      </c>
      <c r="H12" s="12">
        <f ca="1">ROUND(INDIRECT(ADDRESS(ROW()+(0), COLUMN()+(-2), 1))*INDIRECT(ADDRESS(ROW()+(0), COLUMN()+(-1), 1)), 2)</f>
        <v>37592.3</v>
      </c>
    </row>
    <row r="13" spans="1:8" ht="24.00" thickBot="1" customHeight="1">
      <c r="A13" s="1" t="s">
        <v>21</v>
      </c>
      <c r="B13" s="1"/>
      <c r="C13" s="10" t="s">
        <v>22</v>
      </c>
      <c r="D13" s="10"/>
      <c r="E13" s="1" t="s">
        <v>23</v>
      </c>
      <c r="F13" s="11">
        <v>1</v>
      </c>
      <c r="G13" s="12">
        <v>29833.5</v>
      </c>
      <c r="H13" s="12">
        <f ca="1">ROUND(INDIRECT(ADDRESS(ROW()+(0), COLUMN()+(-2), 1))*INDIRECT(ADDRESS(ROW()+(0), COLUMN()+(-1), 1)), 2)</f>
        <v>29833.5</v>
      </c>
    </row>
    <row r="14" spans="1:8" ht="24.00" thickBot="1" customHeight="1">
      <c r="A14" s="1" t="s">
        <v>24</v>
      </c>
      <c r="B14" s="1"/>
      <c r="C14" s="10" t="s">
        <v>25</v>
      </c>
      <c r="D14" s="10"/>
      <c r="E14" s="1" t="s">
        <v>26</v>
      </c>
      <c r="F14" s="11">
        <v>1</v>
      </c>
      <c r="G14" s="12">
        <v>15911.2</v>
      </c>
      <c r="H14" s="12">
        <f ca="1">ROUND(INDIRECT(ADDRESS(ROW()+(0), COLUMN()+(-2), 1))*INDIRECT(ADDRESS(ROW()+(0), COLUMN()+(-1), 1)), 2)</f>
        <v>15911.2</v>
      </c>
    </row>
    <row r="15" spans="1:8" ht="24.00" thickBot="1" customHeight="1">
      <c r="A15" s="1" t="s">
        <v>27</v>
      </c>
      <c r="B15" s="1"/>
      <c r="C15" s="10" t="s">
        <v>28</v>
      </c>
      <c r="D15" s="10"/>
      <c r="E15" s="1" t="s">
        <v>29</v>
      </c>
      <c r="F15" s="11">
        <v>1.16</v>
      </c>
      <c r="G15" s="12">
        <v>1640.33</v>
      </c>
      <c r="H15" s="12">
        <f ca="1">ROUND(INDIRECT(ADDRESS(ROW()+(0), COLUMN()+(-2), 1))*INDIRECT(ADDRESS(ROW()+(0), COLUMN()+(-1), 1)), 2)</f>
        <v>1902.78</v>
      </c>
    </row>
    <row r="16" spans="1:8" ht="13.50" thickBot="1" customHeight="1">
      <c r="A16" s="1" t="s">
        <v>30</v>
      </c>
      <c r="B16" s="1"/>
      <c r="C16" s="10" t="s">
        <v>31</v>
      </c>
      <c r="D16" s="10"/>
      <c r="E16" s="1" t="s">
        <v>32</v>
      </c>
      <c r="F16" s="11">
        <v>4</v>
      </c>
      <c r="G16" s="12">
        <v>144.79</v>
      </c>
      <c r="H16" s="12">
        <f ca="1">ROUND(INDIRECT(ADDRESS(ROW()+(0), COLUMN()+(-2), 1))*INDIRECT(ADDRESS(ROW()+(0), COLUMN()+(-1), 1)), 2)</f>
        <v>579.16</v>
      </c>
    </row>
    <row r="17" spans="1:8" ht="45.00" thickBot="1" customHeight="1">
      <c r="A17" s="1" t="s">
        <v>33</v>
      </c>
      <c r="B17" s="1"/>
      <c r="C17" s="10" t="s">
        <v>34</v>
      </c>
      <c r="D17" s="10"/>
      <c r="E17" s="1" t="s">
        <v>35</v>
      </c>
      <c r="F17" s="11">
        <v>1</v>
      </c>
      <c r="G17" s="12">
        <v>615124</v>
      </c>
      <c r="H17" s="12">
        <f ca="1">ROUND(INDIRECT(ADDRESS(ROW()+(0), COLUMN()+(-2), 1))*INDIRECT(ADDRESS(ROW()+(0), COLUMN()+(-1), 1)), 2)</f>
        <v>615124</v>
      </c>
    </row>
    <row r="18" spans="1:8" ht="24.00" thickBot="1" customHeight="1">
      <c r="A18" s="1" t="s">
        <v>36</v>
      </c>
      <c r="B18" s="1"/>
      <c r="C18" s="10" t="s">
        <v>37</v>
      </c>
      <c r="D18" s="10"/>
      <c r="E18" s="1" t="s">
        <v>38</v>
      </c>
      <c r="F18" s="11">
        <v>1</v>
      </c>
      <c r="G18" s="12">
        <v>52.69</v>
      </c>
      <c r="H18" s="12">
        <f ca="1">ROUND(INDIRECT(ADDRESS(ROW()+(0), COLUMN()+(-2), 1))*INDIRECT(ADDRESS(ROW()+(0), COLUMN()+(-1), 1)), 2)</f>
        <v>52.69</v>
      </c>
    </row>
    <row r="19" spans="1:8" ht="13.50" thickBot="1" customHeight="1">
      <c r="A19" s="1" t="s">
        <v>39</v>
      </c>
      <c r="B19" s="1"/>
      <c r="C19" s="10" t="s">
        <v>40</v>
      </c>
      <c r="D19" s="10"/>
      <c r="E19" s="1" t="s">
        <v>41</v>
      </c>
      <c r="F19" s="11">
        <v>2</v>
      </c>
      <c r="G19" s="12">
        <v>87.01</v>
      </c>
      <c r="H19" s="12">
        <f ca="1">ROUND(INDIRECT(ADDRESS(ROW()+(0), COLUMN()+(-2), 1))*INDIRECT(ADDRESS(ROW()+(0), COLUMN()+(-1), 1)), 2)</f>
        <v>174.02</v>
      </c>
    </row>
    <row r="20" spans="1:8" ht="24.00" thickBot="1" customHeight="1">
      <c r="A20" s="1" t="s">
        <v>42</v>
      </c>
      <c r="B20" s="1"/>
      <c r="C20" s="10" t="s">
        <v>43</v>
      </c>
      <c r="D20" s="10"/>
      <c r="E20" s="1" t="s">
        <v>44</v>
      </c>
      <c r="F20" s="11">
        <v>1</v>
      </c>
      <c r="G20" s="12">
        <v>12331.2</v>
      </c>
      <c r="H20" s="12">
        <f ca="1">ROUND(INDIRECT(ADDRESS(ROW()+(0), COLUMN()+(-2), 1))*INDIRECT(ADDRESS(ROW()+(0), COLUMN()+(-1), 1)), 2)</f>
        <v>12331.2</v>
      </c>
    </row>
    <row r="21" spans="1:8" ht="13.50" thickBot="1" customHeight="1">
      <c r="A21" s="1" t="s">
        <v>45</v>
      </c>
      <c r="B21" s="1"/>
      <c r="C21" s="10" t="s">
        <v>46</v>
      </c>
      <c r="D21" s="10"/>
      <c r="E21" s="1" t="s">
        <v>47</v>
      </c>
      <c r="F21" s="11">
        <v>1</v>
      </c>
      <c r="G21" s="12">
        <v>25322.6</v>
      </c>
      <c r="H21" s="12">
        <f ca="1">ROUND(INDIRECT(ADDRESS(ROW()+(0), COLUMN()+(-2), 1))*INDIRECT(ADDRESS(ROW()+(0), COLUMN()+(-1), 1)), 2)</f>
        <v>25322.6</v>
      </c>
    </row>
    <row r="22" spans="1:8" ht="24.00" thickBot="1" customHeight="1">
      <c r="A22" s="1" t="s">
        <v>48</v>
      </c>
      <c r="B22" s="1"/>
      <c r="C22" s="10" t="s">
        <v>49</v>
      </c>
      <c r="D22" s="10"/>
      <c r="E22" s="1" t="s">
        <v>50</v>
      </c>
      <c r="F22" s="11">
        <v>1</v>
      </c>
      <c r="G22" s="12">
        <v>17752.5</v>
      </c>
      <c r="H22" s="12">
        <f ca="1">ROUND(INDIRECT(ADDRESS(ROW()+(0), COLUMN()+(-2), 1))*INDIRECT(ADDRESS(ROW()+(0), COLUMN()+(-1), 1)), 2)</f>
        <v>17752.5</v>
      </c>
    </row>
    <row r="23" spans="1:8" ht="97.50" thickBot="1" customHeight="1">
      <c r="A23" s="1" t="s">
        <v>51</v>
      </c>
      <c r="B23" s="1"/>
      <c r="C23" s="10" t="s">
        <v>52</v>
      </c>
      <c r="D23" s="10"/>
      <c r="E23" s="1" t="s">
        <v>53</v>
      </c>
      <c r="F23" s="11">
        <v>1</v>
      </c>
      <c r="G23" s="12">
        <v>415824</v>
      </c>
      <c r="H23" s="12">
        <f ca="1">ROUND(INDIRECT(ADDRESS(ROW()+(0), COLUMN()+(-2), 1))*INDIRECT(ADDRESS(ROW()+(0), COLUMN()+(-1), 1)), 2)</f>
        <v>415824</v>
      </c>
    </row>
    <row r="24" spans="1:8" ht="13.50" thickBot="1" customHeight="1">
      <c r="A24" s="1" t="s">
        <v>54</v>
      </c>
      <c r="B24" s="1"/>
      <c r="C24" s="10" t="s">
        <v>55</v>
      </c>
      <c r="D24" s="10"/>
      <c r="E24" s="1" t="s">
        <v>56</v>
      </c>
      <c r="F24" s="13">
        <v>1</v>
      </c>
      <c r="G24" s="14">
        <v>594.62</v>
      </c>
      <c r="H24" s="14">
        <f ca="1">ROUND(INDIRECT(ADDRESS(ROW()+(0), COLUMN()+(-2), 1))*INDIRECT(ADDRESS(ROW()+(0), COLUMN()+(-1), 1)), 2)</f>
        <v>594.62</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1.55068e+006</v>
      </c>
    </row>
    <row r="26" spans="1:8" ht="13.50" thickBot="1" customHeight="1">
      <c r="A26" s="15">
        <v>2</v>
      </c>
      <c r="B26" s="15"/>
      <c r="C26" s="15"/>
      <c r="D26" s="15"/>
      <c r="E26" s="18" t="s">
        <v>58</v>
      </c>
      <c r="F26" s="18"/>
      <c r="G26" s="15"/>
      <c r="H26" s="15"/>
    </row>
    <row r="27" spans="1:8" ht="13.50" thickBot="1" customHeight="1">
      <c r="A27" s="1" t="s">
        <v>59</v>
      </c>
      <c r="B27" s="1"/>
      <c r="C27" s="10" t="s">
        <v>60</v>
      </c>
      <c r="D27" s="10"/>
      <c r="E27" s="1" t="s">
        <v>61</v>
      </c>
      <c r="F27" s="11">
        <v>3.501</v>
      </c>
      <c r="G27" s="12">
        <v>12241</v>
      </c>
      <c r="H27" s="12">
        <f ca="1">ROUND(INDIRECT(ADDRESS(ROW()+(0), COLUMN()+(-2), 1))*INDIRECT(ADDRESS(ROW()+(0), COLUMN()+(-1), 1)), 2)</f>
        <v>42855.8</v>
      </c>
    </row>
    <row r="28" spans="1:8" ht="13.50" thickBot="1" customHeight="1">
      <c r="A28" s="1" t="s">
        <v>62</v>
      </c>
      <c r="B28" s="1"/>
      <c r="C28" s="10" t="s">
        <v>63</v>
      </c>
      <c r="D28" s="10"/>
      <c r="E28" s="1" t="s">
        <v>64</v>
      </c>
      <c r="F28" s="11">
        <v>3.501</v>
      </c>
      <c r="G28" s="12">
        <v>8888.07</v>
      </c>
      <c r="H28" s="12">
        <f ca="1">ROUND(INDIRECT(ADDRESS(ROW()+(0), COLUMN()+(-2), 1))*INDIRECT(ADDRESS(ROW()+(0), COLUMN()+(-1), 1)), 2)</f>
        <v>31117.1</v>
      </c>
    </row>
    <row r="29" spans="1:8" ht="13.50" thickBot="1" customHeight="1">
      <c r="A29" s="1" t="s">
        <v>65</v>
      </c>
      <c r="B29" s="1"/>
      <c r="C29" s="10" t="s">
        <v>66</v>
      </c>
      <c r="D29" s="10"/>
      <c r="E29" s="1" t="s">
        <v>67</v>
      </c>
      <c r="F29" s="11">
        <v>2.159</v>
      </c>
      <c r="G29" s="12">
        <v>12241</v>
      </c>
      <c r="H29" s="12">
        <f ca="1">ROUND(INDIRECT(ADDRESS(ROW()+(0), COLUMN()+(-2), 1))*INDIRECT(ADDRESS(ROW()+(0), COLUMN()+(-1), 1)), 2)</f>
        <v>26428.4</v>
      </c>
    </row>
    <row r="30" spans="1:8" ht="13.50" thickBot="1" customHeight="1">
      <c r="A30" s="1" t="s">
        <v>68</v>
      </c>
      <c r="B30" s="1"/>
      <c r="C30" s="10" t="s">
        <v>69</v>
      </c>
      <c r="D30" s="10"/>
      <c r="E30" s="1" t="s">
        <v>70</v>
      </c>
      <c r="F30" s="13">
        <v>2.159</v>
      </c>
      <c r="G30" s="14">
        <v>8888.07</v>
      </c>
      <c r="H30" s="14">
        <f ca="1">ROUND(INDIRECT(ADDRESS(ROW()+(0), COLUMN()+(-2), 1))*INDIRECT(ADDRESS(ROW()+(0), COLUMN()+(-1), 1)), 2)</f>
        <v>19189.3</v>
      </c>
    </row>
    <row r="31" spans="1:8" ht="13.50" thickBot="1" customHeight="1">
      <c r="A31" s="15"/>
      <c r="B31" s="15"/>
      <c r="C31" s="15"/>
      <c r="D31" s="15"/>
      <c r="E31" s="15"/>
      <c r="F31" s="9" t="s">
        <v>71</v>
      </c>
      <c r="G31" s="9"/>
      <c r="H31" s="17">
        <f ca="1">ROUND(SUM(INDIRECT(ADDRESS(ROW()+(-1), COLUMN()+(0), 1)),INDIRECT(ADDRESS(ROW()+(-2), COLUMN()+(0), 1)),INDIRECT(ADDRESS(ROW()+(-3), COLUMN()+(0), 1)),INDIRECT(ADDRESS(ROW()+(-4), COLUMN()+(0), 1))), 2)</f>
        <v>119591</v>
      </c>
    </row>
    <row r="32" spans="1:8" ht="13.50" thickBot="1" customHeight="1">
      <c r="A32" s="15">
        <v>3</v>
      </c>
      <c r="B32" s="15"/>
      <c r="C32" s="15"/>
      <c r="D32" s="15"/>
      <c r="E32" s="18" t="s">
        <v>72</v>
      </c>
      <c r="F32" s="18"/>
      <c r="G32" s="15"/>
      <c r="H32" s="15"/>
    </row>
    <row r="33" spans="1:8" ht="13.50" thickBot="1" customHeight="1">
      <c r="A33" s="19"/>
      <c r="B33" s="19"/>
      <c r="C33" s="20" t="s">
        <v>73</v>
      </c>
      <c r="D33" s="20"/>
      <c r="E33" s="19" t="s">
        <v>74</v>
      </c>
      <c r="F33" s="13">
        <v>2</v>
      </c>
      <c r="G33" s="14">
        <f ca="1">ROUND(SUM(INDIRECT(ADDRESS(ROW()+(-2), COLUMN()+(1), 1)),INDIRECT(ADDRESS(ROW()+(-8), COLUMN()+(1), 1))), 2)</f>
        <v>1.67027e+006</v>
      </c>
      <c r="H33" s="14">
        <f ca="1">ROUND(INDIRECT(ADDRESS(ROW()+(0), COLUMN()+(-2), 1))*INDIRECT(ADDRESS(ROW()+(0), COLUMN()+(-1), 1))/100, 2)</f>
        <v>33405.4</v>
      </c>
    </row>
    <row r="34" spans="1:8" ht="13.50" thickBot="1" customHeight="1">
      <c r="A34" s="21" t="s">
        <v>75</v>
      </c>
      <c r="B34" s="21"/>
      <c r="C34" s="22"/>
      <c r="D34" s="22"/>
      <c r="E34" s="23"/>
      <c r="F34" s="24" t="s">
        <v>76</v>
      </c>
      <c r="G34" s="25"/>
      <c r="H34" s="26">
        <f ca="1">ROUND(SUM(INDIRECT(ADDRESS(ROW()+(-1), COLUMN()+(0), 1)),INDIRECT(ADDRESS(ROW()+(-3), COLUMN()+(0), 1)),INDIRECT(ADDRESS(ROW()+(-9), COLUMN()+(0), 1))), 2)</f>
        <v>1.70368e+006</v>
      </c>
    </row>
  </sheetData>
  <mergeCells count="6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