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<sst xmlns="http://schemas.openxmlformats.org/spreadsheetml/2006/main" count="38" uniqueCount="38">
  <si>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</si>
  <si>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ZCA042</t>
  </si>
  <si>
    <t xml:space="preserve">Ud</t>
  </si>
  <si>
    <t xml:space="preserve">Acumulador de agua a gas, de condensación.</t>
  </si>
  <si>
    <r>
      <rPr>
        <sz val="8.25"/>
        <color rgb="FF000000"/>
        <rFont val="Arial"/>
        <family val="2"/>
      </rPr>
      <t xml:space="preserve">Rehabilitación energética de edificio mediante la colocación, en sustitución de equipo existente, de termoacumulador a gas natural, de condensación, para el servicio de agua caliente sanitaria, de suelo, cámara de combustión estanca y tiro forzado, capacidad útil 217 l, diámetro 705 mm, altura 1405 mm, potencia útil 30,6 kW, con quemador Cyclonic, encendido electrónico, cámara de combustión, intercambiador y cuba de acero vitrificado, aislamiento térmico de 50 mm de espesor de espuma de poliuretano libre de CFC, envolvente de chapa barnizada en color gris metalizado, ánodos de magnesio, registro de limpieza, panel de control con diagnóstico y lectura digital de la temperatura y el estado, válvula de vaciado y grupo de seguridad, sin incluir el conducto para evacuación de los productos de la combustión. Incluso soporte y anclajes de fijación a paramento vertical, llaves de corte de esfera, válvula de seguridad y latiguillos flexibles, tanto en la entrada de agua como en la salida. Totalmente montado, conexionado y probado.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</si>
  <si>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</si>
  <si>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</si>
  <si>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</si>
  <si>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</si>
  <si>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</si>
  <si>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</si>
  <si>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</si>
  <si>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mt38agc040aa</t>
  </si>
  <si>
    <t xml:space="preserve">Ud</t>
  </si>
  <si>
    <t xml:space="preserve">Termoacumulador a gas natural, de condensación, para el servicio de agua caliente sanitaria, de suelo, cámara de combustión estanca y tiro forzado, capacidad útil 217 l, diámetro 705 mm, altura 1405 mm, potencia útil 30,6 kW, con quemador Cyclonic, encendido electrónico, cámara de combustión, intercambiador y cuba de acero vitrificado, aislamiento térmico de 50 mm de espesor de espuma de poliuretano libre de CFC, envolvente de chapa barnizada en color gris metalizado, ánodos de magnesio, registro de limpieza, panel de control con diagnóstico y lectura digital de la temperatura y el estado, válvula de vaciado y grupo de seguridad.</t>
  </si>
  <si>
    <t xml:space="preserve">mt37sve010f</t>
  </si>
  <si>
    <t xml:space="preserve">Ud</t>
  </si>
  <si>
    <t xml:space="preserve">Válvula de esfera de latón niquelado para roscar de 1 1/2".</t>
  </si>
  <si>
    <t xml:space="preserve">mt37svs010c</t>
  </si>
  <si>
    <t xml:space="preserve">Ud</t>
  </si>
  <si>
    <t xml:space="preserve">Válvula de seguridad, de latón, con rosca de 1/2" de diámetro, tarada a 6 bar de presión.</t>
  </si>
  <si>
    <t xml:space="preserve">mt38www011</t>
  </si>
  <si>
    <t xml:space="preserve">Ud</t>
  </si>
  <si>
    <t xml:space="preserve">Material auxiliar para instalaciones de agua caliente sanitaria</t>
  </si>
  <si>
    <t xml:space="preserve">Subtotal materiales:</t>
  </si>
  <si>
    <t xml:space="preserve">Mano de obra</t>
  </si>
  <si>
    <t xml:space="preserve">mo004</t>
  </si>
  <si>
    <t xml:space="preserve">h</t>
  </si>
  <si>
    <t xml:space="preserve">Oficial calefaccionista.</t>
  </si>
  <si>
    <t xml:space="preserve">mo103</t>
  </si>
  <si>
    <t xml:space="preserve">h</t>
  </si>
  <si>
    <t xml:space="preserve">Medio oficial calefaccionista.</t>
  </si>
  <si>
    <t xml:space="preserve">Subtotal mano de obra:</t>
  </si>
  <si>
    <t xml:space="preserve">Herramientas</t>
  </si>
  <si>
    <t xml:space="preserve">%</t>
  </si>
  <si>
    <t xml:space="preserve">Herramientas</t>
  </si>
  <si>
    <t xml:space="preserve">Coste de mantenimiento decenal: $ 1.778.484,66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</si>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</sst>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02" customWidth="1"/>
    <col min="4" max="4" width="6.63" customWidth="1"/>
    <col min="5" max="5" width="67.66"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1">
        <v>1</v>
      </c>
      <c r="G10" s="12">
        <v>2.49374e+006</v>
      </c>
      <c r="H10" s="12">
        <f ca="1">ROUND(INDIRECT(ADDRESS(ROW()+(0), COLUMN()+(-2), 1))*INDIRECT(ADDRESS(ROW()+(0), COLUMN()+(-1), 1)), 2)</f>
        <v>2.49374e+006</v>
      </c>
    </row>
    <row r="11" spans="1:8" ht="13.50" thickBot="1" customHeight="1">
      <c r="A11" s="1" t="s">
        <v>15</v>
      </c>
      <c r="B11" s="1"/>
      <c r="C11" s="10" t="s">
        <v>16</v>
      </c>
      <c r="D11" s="10"/>
      <c r="E11" s="1" t="s">
        <v>17</v>
      </c>
      <c r="F11" s="11">
        <v>2</v>
      </c>
      <c r="G11" s="12">
        <v>330.37</v>
      </c>
      <c r="H11" s="12">
        <f ca="1">ROUND(INDIRECT(ADDRESS(ROW()+(0), COLUMN()+(-2), 1))*INDIRECT(ADDRESS(ROW()+(0), COLUMN()+(-1), 1)), 2)</f>
        <v>660.74</v>
      </c>
    </row>
    <row r="12" spans="1:8" ht="24.00" thickBot="1" customHeight="1">
      <c r="A12" s="1" t="s">
        <v>18</v>
      </c>
      <c r="B12" s="1"/>
      <c r="C12" s="10" t="s">
        <v>19</v>
      </c>
      <c r="D12" s="10"/>
      <c r="E12" s="1" t="s">
        <v>20</v>
      </c>
      <c r="F12" s="11">
        <v>1</v>
      </c>
      <c r="G12" s="12">
        <v>52.69</v>
      </c>
      <c r="H12" s="12">
        <f ca="1">ROUND(INDIRECT(ADDRESS(ROW()+(0), COLUMN()+(-2), 1))*INDIRECT(ADDRESS(ROW()+(0), COLUMN()+(-1), 1)), 2)</f>
        <v>52.69</v>
      </c>
    </row>
    <row r="13" spans="1:8" ht="13.50" thickBot="1" customHeight="1">
      <c r="A13" s="1" t="s">
        <v>21</v>
      </c>
      <c r="B13" s="1"/>
      <c r="C13" s="10" t="s">
        <v>22</v>
      </c>
      <c r="D13" s="10"/>
      <c r="E13" s="1" t="s">
        <v>23</v>
      </c>
      <c r="F13" s="13">
        <v>1</v>
      </c>
      <c r="G13" s="14">
        <v>594.62</v>
      </c>
      <c r="H13" s="14">
        <f ca="1">ROUND(INDIRECT(ADDRESS(ROW()+(0), COLUMN()+(-2), 1))*INDIRECT(ADDRESS(ROW()+(0), COLUMN()+(-1), 1)), 2)</f>
        <v>594.62</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2.49505e+006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5.081</v>
      </c>
      <c r="G16" s="12">
        <v>12241</v>
      </c>
      <c r="H16" s="12">
        <f ca="1">ROUND(INDIRECT(ADDRESS(ROW()+(0), COLUMN()+(-2), 1))*INDIRECT(ADDRESS(ROW()+(0), COLUMN()+(-1), 1)), 2)</f>
        <v>62196.7</v>
      </c>
    </row>
    <row r="17" spans="1:8" ht="13.50" thickBot="1" customHeight="1">
      <c r="A17" s="1" t="s">
        <v>29</v>
      </c>
      <c r="B17" s="1"/>
      <c r="C17" s="10" t="s">
        <v>30</v>
      </c>
      <c r="D17" s="10"/>
      <c r="E17" s="1" t="s">
        <v>31</v>
      </c>
      <c r="F17" s="13">
        <v>5.081</v>
      </c>
      <c r="G17" s="14">
        <v>8888.07</v>
      </c>
      <c r="H17" s="14">
        <f ca="1">ROUND(INDIRECT(ADDRESS(ROW()+(0), COLUMN()+(-2), 1))*INDIRECT(ADDRESS(ROW()+(0), COLUMN()+(-1), 1)), 2)</f>
        <v>45160.3</v>
      </c>
    </row>
    <row r="18" spans="1:8" ht="13.50" thickBot="1" customHeight="1">
      <c r="A18" s="15"/>
      <c r="B18" s="15"/>
      <c r="C18" s="15"/>
      <c r="D18" s="15"/>
      <c r="E18" s="15"/>
      <c r="F18" s="9" t="s">
        <v>32</v>
      </c>
      <c r="G18" s="9"/>
      <c r="H18" s="17">
        <f ca="1">ROUND(SUM(INDIRECT(ADDRESS(ROW()+(-1), COLUMN()+(0), 1)),INDIRECT(ADDRESS(ROW()+(-2), COLUMN()+(0), 1))), 2)</f>
        <v>107357</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2.60241e+006</v>
      </c>
      <c r="H20" s="14">
        <f ca="1">ROUND(INDIRECT(ADDRESS(ROW()+(0), COLUMN()+(-2), 1))*INDIRECT(ADDRESS(ROW()+(0), COLUMN()+(-1), 1))/100, 2)</f>
        <v>52048.1</v>
      </c>
    </row>
    <row r="21" spans="1:8" ht="13.50" thickBot="1" customHeight="1">
      <c r="A21" s="21" t="s">
        <v>36</v>
      </c>
      <c r="B21" s="21"/>
      <c r="C21" s="22"/>
      <c r="D21" s="22"/>
      <c r="E21" s="23"/>
      <c r="F21" s="24" t="s">
        <v>37</v>
      </c>
      <c r="G21" s="25"/>
      <c r="H21" s="26">
        <f ca="1">ROUND(SUM(INDIRECT(ADDRESS(ROW()+(-1), COLUMN()+(0), 1)),INDIRECT(ADDRESS(ROW()+(-3), COLUMN()+(0), 1)),INDIRECT(ADDRESS(ROW()+(-7), COLUMN()+(0), 1))), 2)</f>
        <v>2.65445e+006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