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<sst xmlns="http://schemas.openxmlformats.org/spreadsheetml/2006/main" count="53" uniqueCount="53">
  <si>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</si>
  <si>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ZBC010</t>
  </si>
  <si>
    <t xml:space="preserve">Ud</t>
  </si>
  <si>
    <t xml:space="preserve">Sustitución de carpintería exterior acristalada, por carpintería de aluminio con rotura de puente térmico y acristalamiento con cámara "CONTROL GLASS ACÚSTICO Y SOLAR".</t>
  </si>
  <si>
    <r>
      <rPr>
        <sz val="8.25"/>
        <color rgb="FF000000"/>
        <rFont val="Arial"/>
        <family val="2"/>
      </rPr>
      <t xml:space="preserve">Rehabilitación energética de cerramientos de huecos de fachada, mediante el levantado de la carpintería acristalada existente, de cualquier tipo, situada en fachada, con medios manuales y carga manual de escombros sobre camión o contenedor y sustitución por carpintería de aluminio para conformado de 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galce, juntas de estanqueidad de EPDM, manilla y herrajes; transmitancia térmica del marco: Uh,m = desde 2,8 W/(m²K); espesor máximo del acristalamiento: 46 mm, sin premarco; cajón de persiana básico incorporado (monoblock), persiana enrollable de lamas de PVC, con accionamiento manual con cinta y recogedor, equipada con todos sus accesorios y doble vidriado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 con calzos y sellado continuo. Incluso sellado perimetral con masilla de poliuretano monocomponente.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</si>
  <si>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</si>
  <si>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</si>
  <si>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</si>
  <si>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</si>
  <si>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</si>
  <si>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</si>
  <si>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</si>
  <si>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mt25pfx160aaa</t>
  </si>
  <si>
    <t xml:space="preserve">Ud</t>
  </si>
  <si>
    <t xml:space="preserve">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galce, juntas de estanqueidad de EPDM, manilla y herrajes; transmitancia térmica del marco: Uh,m = desde 2,8 W/(m²K); espesor máximo del acristalamiento: 46 mm, Permeabilidad al aire en relación con la superficie total de 3 m³/h·m² a 100 Pa. Estanqueidad al agua de 90 min a 1650 Pa. Resistencia a la carga del viento de 2000 Pa, tolerando una flecha frontal de hasta 1/300 en el elemento más deformado del bastidor.</t>
  </si>
  <si>
    <t xml:space="preserve">mt15sja100</t>
  </si>
  <si>
    <t xml:space="preserve">Ud</t>
  </si>
  <si>
    <t xml:space="preserve">Cartucho de masilla de silicona neutra.</t>
  </si>
  <si>
    <t xml:space="preserve">mt21veu011aaaaa</t>
  </si>
  <si>
    <t xml:space="preserve">m²</t>
  </si>
  <si>
    <t xml:space="preserve">Doble vidriado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t>
  </si>
  <si>
    <t xml:space="preserve">mt21sik010</t>
  </si>
  <si>
    <t xml:space="preserve">Ud</t>
  </si>
  <si>
    <t xml:space="preserve">Cartucho de 310 ml de silicona sintética incolora Elastosil WS-305-N "SIKA" (rendimiento aproximado de 12 m por cartucho).</t>
  </si>
  <si>
    <t xml:space="preserve">mt21vva021</t>
  </si>
  <si>
    <t xml:space="preserve">Ud</t>
  </si>
  <si>
    <t xml:space="preserve">Material auxiliar para la colocación de vidrios.</t>
  </si>
  <si>
    <t xml:space="preserve">mt25pco015aaaa</t>
  </si>
  <si>
    <t xml:space="preserve">m²</t>
  </si>
  <si>
    <t xml:space="preserve">Persiana enrollable de lamas de PVC, de 37 mm de altura, color blanco, equipada con eje, discos, cápsulas y todos sus accesorios, con cinta y recogedor para accionamiento manual, en carpintería de aluminio o de PVC, incluso cajón incorporado (monoblock), de 166x170 mm, de PVC acabado estándar, con permeabilidad al aire clase 3, y transmitancia térmica mayor de 2,2 W/(m²K).</t>
  </si>
  <si>
    <t xml:space="preserve">Subtotal materiales:</t>
  </si>
  <si>
    <t xml:space="preserve">Mano de obra</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</si>
  <si>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</si>
  <si>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</si>
  <si>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</si>
  <si>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</si>
  <si>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</si>
  <si>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</si>
  <si>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</si>
  <si>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</si>
  <si>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</si>
  <si>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mo055</t>
  </si>
  <si>
    <t xml:space="preserve">h</t>
  </si>
  <si>
    <t xml:space="preserve">Oficial colocador de vidrios.</t>
  </si>
  <si>
    <t xml:space="preserve">mo110</t>
  </si>
  <si>
    <t xml:space="preserve">h</t>
  </si>
  <si>
    <t xml:space="preserve">Medio oficial colocador de vidrios.</t>
  </si>
  <si>
    <t xml:space="preserve">Subtotal mano de obra:</t>
  </si>
  <si>
    <t xml:space="preserve">Herramientas</t>
  </si>
  <si>
    <t xml:space="preserve">%</t>
  </si>
  <si>
    <t xml:space="preserve">Herramientas</t>
  </si>
  <si>
    <t xml:space="preserve">Coste de mantenimiento decenal: $ 11.678,52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</si>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</sst>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5041.92</v>
      </c>
      <c r="H10" s="12">
        <f ca="1">ROUND(INDIRECT(ADDRESS(ROW()+(0), COLUMN()+(-2), 1))*INDIRECT(ADDRESS(ROW()+(0), COLUMN()+(-1), 1)), 2)</f>
        <v>5041.92</v>
      </c>
    </row>
    <row r="11" spans="1:8" ht="13.50" thickBot="1" customHeight="1">
      <c r="A11" s="1" t="s">
        <v>15</v>
      </c>
      <c r="B11" s="1"/>
      <c r="C11" s="1"/>
      <c r="D11" s="10" t="s">
        <v>16</v>
      </c>
      <c r="E11" s="1" t="s">
        <v>17</v>
      </c>
      <c r="F11" s="11">
        <v>1.05</v>
      </c>
      <c r="G11" s="12">
        <v>1283.56</v>
      </c>
      <c r="H11" s="12">
        <f ca="1">ROUND(INDIRECT(ADDRESS(ROW()+(0), COLUMN()+(-2), 1))*INDIRECT(ADDRESS(ROW()+(0), COLUMN()+(-1), 1)), 2)</f>
        <v>1347.74</v>
      </c>
    </row>
    <row r="12" spans="1:8" ht="45.00" thickBot="1" customHeight="1">
      <c r="A12" s="1" t="s">
        <v>18</v>
      </c>
      <c r="B12" s="1"/>
      <c r="C12" s="1"/>
      <c r="D12" s="10" t="s">
        <v>19</v>
      </c>
      <c r="E12" s="1" t="s">
        <v>20</v>
      </c>
      <c r="F12" s="11">
        <v>0.565</v>
      </c>
      <c r="G12" s="12">
        <v>262.08</v>
      </c>
      <c r="H12" s="12">
        <f ca="1">ROUND(INDIRECT(ADDRESS(ROW()+(0), COLUMN()+(-2), 1))*INDIRECT(ADDRESS(ROW()+(0), COLUMN()+(-1), 1)), 2)</f>
        <v>148.08</v>
      </c>
    </row>
    <row r="13" spans="1:8" ht="24.00" thickBot="1" customHeight="1">
      <c r="A13" s="1" t="s">
        <v>21</v>
      </c>
      <c r="B13" s="1"/>
      <c r="C13" s="1"/>
      <c r="D13" s="10" t="s">
        <v>22</v>
      </c>
      <c r="E13" s="1" t="s">
        <v>23</v>
      </c>
      <c r="F13" s="11">
        <v>0.58</v>
      </c>
      <c r="G13" s="12">
        <v>29.42</v>
      </c>
      <c r="H13" s="12">
        <f ca="1">ROUND(INDIRECT(ADDRESS(ROW()+(0), COLUMN()+(-2), 1))*INDIRECT(ADDRESS(ROW()+(0), COLUMN()+(-1), 1)), 2)</f>
        <v>17.06</v>
      </c>
    </row>
    <row r="14" spans="1:8" ht="13.50" thickBot="1" customHeight="1">
      <c r="A14" s="1" t="s">
        <v>24</v>
      </c>
      <c r="B14" s="1"/>
      <c r="C14" s="1"/>
      <c r="D14" s="10" t="s">
        <v>25</v>
      </c>
      <c r="E14" s="1" t="s">
        <v>26</v>
      </c>
      <c r="F14" s="11">
        <v>1</v>
      </c>
      <c r="G14" s="12">
        <v>15.01</v>
      </c>
      <c r="H14" s="12">
        <f ca="1">ROUND(INDIRECT(ADDRESS(ROW()+(0), COLUMN()+(-2), 1))*INDIRECT(ADDRESS(ROW()+(0), COLUMN()+(-1), 1)), 2)</f>
        <v>15.01</v>
      </c>
    </row>
    <row r="15" spans="1:8" ht="55.50" thickBot="1" customHeight="1">
      <c r="A15" s="1" t="s">
        <v>27</v>
      </c>
      <c r="B15" s="1"/>
      <c r="C15" s="1"/>
      <c r="D15" s="10" t="s">
        <v>28</v>
      </c>
      <c r="E15" s="1" t="s">
        <v>29</v>
      </c>
      <c r="F15" s="13">
        <v>0.006</v>
      </c>
      <c r="G15" s="14">
        <v>696.61</v>
      </c>
      <c r="H15" s="14">
        <f ca="1">ROUND(INDIRECT(ADDRESS(ROW()+(0), COLUMN()+(-2), 1))*INDIRECT(ADDRESS(ROW()+(0), COLUMN()+(-1), 1)), 2)</f>
        <v>4.18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6573.99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1.297</v>
      </c>
      <c r="G18" s="12">
        <v>8579.62</v>
      </c>
      <c r="H18" s="12">
        <f ca="1">ROUND(INDIRECT(ADDRESS(ROW()+(0), COLUMN()+(-2), 1))*INDIRECT(ADDRESS(ROW()+(0), COLUMN()+(-1), 1)), 2)</f>
        <v>11127.8</v>
      </c>
    </row>
    <row r="19" spans="1:8" ht="13.50" thickBot="1" customHeight="1">
      <c r="A19" s="1" t="s">
        <v>35</v>
      </c>
      <c r="B19" s="1"/>
      <c r="C19" s="1"/>
      <c r="D19" s="10" t="s">
        <v>36</v>
      </c>
      <c r="E19" s="1" t="s">
        <v>37</v>
      </c>
      <c r="F19" s="11">
        <v>2.999</v>
      </c>
      <c r="G19" s="12">
        <v>12068.8</v>
      </c>
      <c r="H19" s="12">
        <f ca="1">ROUND(INDIRECT(ADDRESS(ROW()+(0), COLUMN()+(-2), 1))*INDIRECT(ADDRESS(ROW()+(0), COLUMN()+(-1), 1)), 2)</f>
        <v>36194.2</v>
      </c>
    </row>
    <row r="20" spans="1:8" ht="13.50" thickBot="1" customHeight="1">
      <c r="A20" s="1" t="s">
        <v>38</v>
      </c>
      <c r="B20" s="1"/>
      <c r="C20" s="1"/>
      <c r="D20" s="10" t="s">
        <v>39</v>
      </c>
      <c r="E20" s="1" t="s">
        <v>40</v>
      </c>
      <c r="F20" s="11">
        <v>2.999</v>
      </c>
      <c r="G20" s="12">
        <v>8921.96</v>
      </c>
      <c r="H20" s="12">
        <f ca="1">ROUND(INDIRECT(ADDRESS(ROW()+(0), COLUMN()+(-2), 1))*INDIRECT(ADDRESS(ROW()+(0), COLUMN()+(-1), 1)), 2)</f>
        <v>26757</v>
      </c>
    </row>
    <row r="21" spans="1:8" ht="13.50" thickBot="1" customHeight="1">
      <c r="A21" s="1" t="s">
        <v>41</v>
      </c>
      <c r="B21" s="1"/>
      <c r="C21" s="1"/>
      <c r="D21" s="10" t="s">
        <v>42</v>
      </c>
      <c r="E21" s="1" t="s">
        <v>43</v>
      </c>
      <c r="F21" s="11">
        <v>0.051</v>
      </c>
      <c r="G21" s="12">
        <v>12677</v>
      </c>
      <c r="H21" s="12">
        <f ca="1">ROUND(INDIRECT(ADDRESS(ROW()+(0), COLUMN()+(-2), 1))*INDIRECT(ADDRESS(ROW()+(0), COLUMN()+(-1), 1)), 2)</f>
        <v>646.53</v>
      </c>
    </row>
    <row r="22" spans="1:8" ht="13.50" thickBot="1" customHeight="1">
      <c r="A22" s="1" t="s">
        <v>44</v>
      </c>
      <c r="B22" s="1"/>
      <c r="C22" s="1"/>
      <c r="D22" s="10" t="s">
        <v>45</v>
      </c>
      <c r="E22" s="1" t="s">
        <v>46</v>
      </c>
      <c r="F22" s="13">
        <v>0.051</v>
      </c>
      <c r="G22" s="14">
        <v>9468.46</v>
      </c>
      <c r="H22" s="14">
        <f ca="1">ROUND(INDIRECT(ADDRESS(ROW()+(0), COLUMN()+(-2), 1))*INDIRECT(ADDRESS(ROW()+(0), COLUMN()+(-1), 1)), 2)</f>
        <v>482.89</v>
      </c>
    </row>
    <row r="23" spans="1:8" ht="13.50" thickBot="1" customHeight="1">
      <c r="A23" s="15"/>
      <c r="B23" s="15"/>
      <c r="C23" s="15"/>
      <c r="D23" s="15"/>
      <c r="E23" s="15"/>
      <c r="F23" s="9" t="s">
        <v>47</v>
      </c>
      <c r="G23" s="9"/>
      <c r="H23" s="17">
        <f ca="1">ROUND(SUM(INDIRECT(ADDRESS(ROW()+(-1), COLUMN()+(0), 1)),INDIRECT(ADDRESS(ROW()+(-2), COLUMN()+(0), 1)),INDIRECT(ADDRESS(ROW()+(-3), COLUMN()+(0), 1)),INDIRECT(ADDRESS(ROW()+(-4), COLUMN()+(0), 1)),INDIRECT(ADDRESS(ROW()+(-5), COLUMN()+(0), 1))), 2)</f>
        <v>75208.4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1)),INDIRECT(ADDRESS(ROW()+(-9), COLUMN()+(1), 1))), 2)</f>
        <v>81782.4</v>
      </c>
      <c r="H25" s="14">
        <f ca="1">ROUND(INDIRECT(ADDRESS(ROW()+(0), COLUMN()+(-2), 1))*INDIRECT(ADDRESS(ROW()+(0), COLUMN()+(-1), 1))/100, 2)</f>
        <v>1635.65</v>
      </c>
    </row>
    <row r="26" spans="1:8" ht="13.50" thickBot="1" customHeight="1">
      <c r="A26" s="21" t="s">
        <v>51</v>
      </c>
      <c r="B26" s="21"/>
      <c r="C26" s="21"/>
      <c r="D26" s="22"/>
      <c r="E26" s="23"/>
      <c r="F26" s="24" t="s">
        <v>52</v>
      </c>
      <c r="G26" s="25"/>
      <c r="H26" s="26">
        <f ca="1">ROUND(SUM(INDIRECT(ADDRESS(ROW()+(-1), COLUMN()+(0), 1)),INDIRECT(ADDRESS(ROW()+(-3), COLUMN()+(0), 1)),INDIRECT(ADDRESS(ROW()+(-10), COLUMN()+(0), 1))), 2)</f>
        <v>83418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