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<sst xmlns="http://schemas.openxmlformats.org/spreadsheetml/2006/main" count="76" uniqueCount="76">
  <si>
    <t xml:space="preserve"/>
  </si>
  <si>
    <t xml:space="preserve">QEA030</t>
  </si>
  <si>
    <t xml:space="preserve">m²</t>
  </si>
  <si>
    <t xml:space="preserve">Techo plano no transitable, ventilada, autoprotegida, tipo convencional. Impermeabilización con membranas de poliolefinas, tipo monocapa.</t>
  </si>
  <si>
    <r>
      <rPr>
        <sz val="8.25"/>
        <color rgb="FF000000"/>
        <rFont val="Arial"/>
        <family val="2"/>
      </rPr>
      <t xml:space="preserve">Techo plano no transitable, ventilada, autoprotegida, tipo convencional, pendiente del 1% al 15%. FORMACIÓN DE PENDIENTES: tablero cerámico hueco machihembrado de 80x25x3,5 cm con capa de regularización de mortero de cemento, confeccionado en obra, dosificación 1:6, de 3 cm de espesor, acabado fratasado, sobre tabiques aligerados de ladrillo cerámico hueco de 24x11,5x9 cm, asentado con mortero de cemento, confeccionado en obra, dosificación 1:6, dispuestos cada 80 cm y con 30 cm de altura media, rematados superiormente con fajas para reglado de mortero de cemento, confeccionado en obra, dosificación 1:6; AISLAMIENTO TÉRMICO: fieltro aislante de lana mineral; IMPERMEABILIZACIÓN: tipo monocapa, adherida, formada por una membrana impermeabilizante flexible tipo EVAC, compuesta de una doble hoja de poliolefina termoplástica con acetato de vinil etileno, revestida por una de sus caras con papel de aluminio y por la otra cara con fibras de poliéster no tejidas, de 0,8 mm de espesor y 670 g/m², fijada al soporte en toda su superficie mediante adhesivo cementoso mejorado C2 E, juntas con banda de refuerzo autoadhesiva, y solapes fijados con adhesivo cementoso mejorado C2 E S1.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</si>
  <si>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</si>
  <si>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</si>
  <si>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</si>
  <si>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</si>
  <si>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</si>
  <si>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</si>
  <si>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</si>
  <si>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</si>
  <si>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</si>
  <si>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</si>
  <si>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</si>
  <si>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</si>
  <si>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</si>
  <si>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</si>
  <si>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</si>
  <si>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</si>
  <si>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</si>
  <si>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</si>
  <si>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</si>
  <si>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</si>
  <si>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</si>
  <si>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</si>
  <si>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mt16lra040a</t>
  </si>
  <si>
    <t xml:space="preserve">m²</t>
  </si>
  <si>
    <t xml:space="preserve">Fieltro aislante de lana mineral, revestido por una de sus caras con un complejo de papel kraft con polietileno que actúa como barrera de vapor, de 80 mm de espesor, resistencia térmica 2 m²K/W, conductividad térmica 0,042 W/(mK), Euroclase F de reacción al fuego, capacidad de absorción de agua a corto plazo &lt;=1 kg/m² y factor de resistencia a la difusión del vapor de agua 1,3.</t>
  </si>
  <si>
    <t xml:space="preserve">mt04lvg020c</t>
  </si>
  <si>
    <t xml:space="preserve">Ud</t>
  </si>
  <si>
    <t xml:space="preserve">Tablero cerámico hueco machihembrado, para revestir, 80x25x3 cm, con las testas rectas.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</si>
  <si>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</si>
  <si>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</si>
  <si>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</si>
  <si>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mt15rev220a</t>
  </si>
  <si>
    <t xml:space="preserve">m²</t>
  </si>
  <si>
    <t xml:space="preserve">Membrana impermeabilizante flexible tipo EVAC, compuesta de una doble hoja de poliolefina termoplástica con acetato de vinil etileno, revestida por una de sus caras con papel de aluminio y por la otra cara con fibras de poliéster no tejidas, de 0,8 mm de espesor y 670 g/m², suministrada en rollos de 1,5 m de ancho y 30 m de longitud.</t>
  </si>
  <si>
    <t xml:space="preserve">mt09mcr250b</t>
  </si>
  <si>
    <t xml:space="preserve">kg</t>
  </si>
  <si>
    <t xml:space="preserve">Adhesivo cementoso mejorado, C2 E S1, con tiempo abierto ampliado y gran deformabilidad, para la fijación de solapes de geomembranas, compuesto por cementos especiales, agregados seleccionados y resinas sintéticas.</t>
  </si>
  <si>
    <t xml:space="preserve">mt15rev221a</t>
  </si>
  <si>
    <t xml:space="preserve">m</t>
  </si>
  <si>
    <t xml:space="preserve">Banda de refuerzo autoadhesiva de aluminio, de 10 cm de ancho, suministrada en rollos de 10 m de longitud, para membrana impermeabilizante flexible tipo EVAC.</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</si>
  <si>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</si>
  <si>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</si>
  <si>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</si>
  <si>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</si>
  <si>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</si>
  <si>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</si>
  <si>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</si>
  <si>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mo020</t>
  </si>
  <si>
    <t xml:space="preserve">h</t>
  </si>
  <si>
    <t xml:space="preserve">Oficial albañil.</t>
  </si>
  <si>
    <t xml:space="preserve">mo113</t>
  </si>
  <si>
    <t xml:space="preserve">h</t>
  </si>
  <si>
    <t xml:space="preserve">Ayudante de albañil.</t>
  </si>
  <si>
    <t xml:space="preserve">mo054</t>
  </si>
  <si>
    <t xml:space="preserve">h</t>
  </si>
  <si>
    <t xml:space="preserve">Oficial montador de aislantes.</t>
  </si>
  <si>
    <t xml:space="preserve">mo101</t>
  </si>
  <si>
    <t xml:space="preserve">h</t>
  </si>
  <si>
    <t xml:space="preserve">Medio oficial montador de aislantes.</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</si>
  <si>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</si>
  <si>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</si>
  <si>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</si>
  <si>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</si>
  <si>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</si>
  <si>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</si>
  <si>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Subtotal mano de obra:</t>
  </si>
  <si>
    <t xml:space="preserve">Herramientas</t>
  </si>
  <si>
    <t xml:space="preserve">%</t>
  </si>
  <si>
    <t xml:space="preserve">Herramientas</t>
  </si>
  <si>
    <t xml:space="preserve">Coste de mantenimiento decenal: $ 28.294,87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</si>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</sst>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5.95" customWidth="1"/>
    <col min="5" max="5" width="69.53" customWidth="1"/>
    <col min="6" max="6" width="11.73" customWidth="1"/>
    <col min="7" max="7" width="14.28" customWidth="1"/>
    <col min="8" max="8" width="12.58"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108.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12</v>
      </c>
      <c r="G10" s="12">
        <v>4.51</v>
      </c>
      <c r="H10" s="12">
        <f ca="1">ROUND(INDIRECT(ADDRESS(ROW()+(0), COLUMN()+(-2), 1))*INDIRECT(ADDRESS(ROW()+(0), COLUMN()+(-1), 1)), 2)</f>
        <v>54.12</v>
      </c>
    </row>
    <row r="11" spans="1:8" ht="13.50" thickBot="1" customHeight="1">
      <c r="A11" s="1" t="s">
        <v>15</v>
      </c>
      <c r="B11" s="1"/>
      <c r="C11" s="10" t="s">
        <v>16</v>
      </c>
      <c r="D11" s="10"/>
      <c r="E11" s="1" t="s">
        <v>17</v>
      </c>
      <c r="F11" s="11">
        <v>0.012</v>
      </c>
      <c r="G11" s="12">
        <v>25.22</v>
      </c>
      <c r="H11" s="12">
        <f ca="1">ROUND(INDIRECT(ADDRESS(ROW()+(0), COLUMN()+(-2), 1))*INDIRECT(ADDRESS(ROW()+(0), COLUMN()+(-1), 1)), 2)</f>
        <v>0.3</v>
      </c>
    </row>
    <row r="12" spans="1:8" ht="13.50" thickBot="1" customHeight="1">
      <c r="A12" s="1" t="s">
        <v>18</v>
      </c>
      <c r="B12" s="1"/>
      <c r="C12" s="10" t="s">
        <v>19</v>
      </c>
      <c r="D12" s="10"/>
      <c r="E12" s="1" t="s">
        <v>20</v>
      </c>
      <c r="F12" s="11">
        <v>0.065</v>
      </c>
      <c r="G12" s="12">
        <v>283.7</v>
      </c>
      <c r="H12" s="12">
        <f ca="1">ROUND(INDIRECT(ADDRESS(ROW()+(0), COLUMN()+(-2), 1))*INDIRECT(ADDRESS(ROW()+(0), COLUMN()+(-1), 1)), 2)</f>
        <v>18.44</v>
      </c>
    </row>
    <row r="13" spans="1:8" ht="13.50" thickBot="1" customHeight="1">
      <c r="A13" s="1" t="s">
        <v>21</v>
      </c>
      <c r="B13" s="1"/>
      <c r="C13" s="10" t="s">
        <v>22</v>
      </c>
      <c r="D13" s="10"/>
      <c r="E13" s="1" t="s">
        <v>23</v>
      </c>
      <c r="F13" s="11">
        <v>10</v>
      </c>
      <c r="G13" s="12">
        <v>4.84</v>
      </c>
      <c r="H13" s="12">
        <f ca="1">ROUND(INDIRECT(ADDRESS(ROW()+(0), COLUMN()+(-2), 1))*INDIRECT(ADDRESS(ROW()+(0), COLUMN()+(-1), 1)), 2)</f>
        <v>48.4</v>
      </c>
    </row>
    <row r="14" spans="1:8" ht="34.50" thickBot="1" customHeight="1">
      <c r="A14" s="1" t="s">
        <v>24</v>
      </c>
      <c r="B14" s="1"/>
      <c r="C14" s="10" t="s">
        <v>25</v>
      </c>
      <c r="D14" s="10"/>
      <c r="E14" s="1" t="s">
        <v>26</v>
      </c>
      <c r="F14" s="11">
        <v>0.01</v>
      </c>
      <c r="G14" s="12">
        <v>1599.97</v>
      </c>
      <c r="H14" s="12">
        <f ca="1">ROUND(INDIRECT(ADDRESS(ROW()+(0), COLUMN()+(-2), 1))*INDIRECT(ADDRESS(ROW()+(0), COLUMN()+(-1), 1)), 2)</f>
        <v>16</v>
      </c>
    </row>
    <row r="15" spans="1:8" ht="55.50" thickBot="1" customHeight="1">
      <c r="A15" s="1" t="s">
        <v>27</v>
      </c>
      <c r="B15" s="1"/>
      <c r="C15" s="10" t="s">
        <v>28</v>
      </c>
      <c r="D15" s="10"/>
      <c r="E15" s="1" t="s">
        <v>29</v>
      </c>
      <c r="F15" s="11">
        <v>1.2</v>
      </c>
      <c r="G15" s="12">
        <v>10377.3</v>
      </c>
      <c r="H15" s="12">
        <f ca="1">ROUND(INDIRECT(ADDRESS(ROW()+(0), COLUMN()+(-2), 1))*INDIRECT(ADDRESS(ROW()+(0), COLUMN()+(-1), 1)), 2)</f>
        <v>12452.8</v>
      </c>
    </row>
    <row r="16" spans="1:8" ht="24.00" thickBot="1" customHeight="1">
      <c r="A16" s="1" t="s">
        <v>30</v>
      </c>
      <c r="B16" s="1"/>
      <c r="C16" s="10" t="s">
        <v>31</v>
      </c>
      <c r="D16" s="10"/>
      <c r="E16" s="1" t="s">
        <v>32</v>
      </c>
      <c r="F16" s="11">
        <v>5</v>
      </c>
      <c r="G16" s="12">
        <v>17.97</v>
      </c>
      <c r="H16" s="12">
        <f ca="1">ROUND(INDIRECT(ADDRESS(ROW()+(0), COLUMN()+(-2), 1))*INDIRECT(ADDRESS(ROW()+(0), COLUMN()+(-1), 1)), 2)</f>
        <v>89.85</v>
      </c>
    </row>
    <row r="17" spans="1:8" ht="34.50" thickBot="1" customHeight="1">
      <c r="A17" s="1" t="s">
        <v>33</v>
      </c>
      <c r="B17" s="1"/>
      <c r="C17" s="10" t="s">
        <v>34</v>
      </c>
      <c r="D17" s="10"/>
      <c r="E17" s="1" t="s">
        <v>35</v>
      </c>
      <c r="F17" s="11">
        <v>4</v>
      </c>
      <c r="G17" s="12">
        <v>11.77</v>
      </c>
      <c r="H17" s="12">
        <f ca="1">ROUND(INDIRECT(ADDRESS(ROW()+(0), COLUMN()+(-2), 1))*INDIRECT(ADDRESS(ROW()+(0), COLUMN()+(-1), 1)), 2)</f>
        <v>47.08</v>
      </c>
    </row>
    <row r="18" spans="1:8" ht="55.50" thickBot="1" customHeight="1">
      <c r="A18" s="1" t="s">
        <v>36</v>
      </c>
      <c r="B18" s="1"/>
      <c r="C18" s="10" t="s">
        <v>37</v>
      </c>
      <c r="D18" s="10"/>
      <c r="E18" s="1" t="s">
        <v>38</v>
      </c>
      <c r="F18" s="11">
        <v>1.1</v>
      </c>
      <c r="G18" s="12">
        <v>16469.4</v>
      </c>
      <c r="H18" s="12">
        <f ca="1">ROUND(INDIRECT(ADDRESS(ROW()+(0), COLUMN()+(-2), 1))*INDIRECT(ADDRESS(ROW()+(0), COLUMN()+(-1), 1)), 2)</f>
        <v>18116.3</v>
      </c>
    </row>
    <row r="19" spans="1:8" ht="34.50" thickBot="1" customHeight="1">
      <c r="A19" s="1" t="s">
        <v>39</v>
      </c>
      <c r="B19" s="1"/>
      <c r="C19" s="10" t="s">
        <v>40</v>
      </c>
      <c r="D19" s="10"/>
      <c r="E19" s="1" t="s">
        <v>41</v>
      </c>
      <c r="F19" s="11">
        <v>0.3</v>
      </c>
      <c r="G19" s="12">
        <v>50.44</v>
      </c>
      <c r="H19" s="12">
        <f ca="1">ROUND(INDIRECT(ADDRESS(ROW()+(0), COLUMN()+(-2), 1))*INDIRECT(ADDRESS(ROW()+(0), COLUMN()+(-1), 1)), 2)</f>
        <v>15.13</v>
      </c>
    </row>
    <row r="20" spans="1:8" ht="24.00" thickBot="1" customHeight="1">
      <c r="A20" s="1" t="s">
        <v>42</v>
      </c>
      <c r="B20" s="1"/>
      <c r="C20" s="10" t="s">
        <v>43</v>
      </c>
      <c r="D20" s="10"/>
      <c r="E20" s="1" t="s">
        <v>44</v>
      </c>
      <c r="F20" s="13">
        <v>0.1</v>
      </c>
      <c r="G20" s="14">
        <v>5489.8</v>
      </c>
      <c r="H20" s="14">
        <f ca="1">ROUND(INDIRECT(ADDRESS(ROW()+(0), COLUMN()+(-2), 1))*INDIRECT(ADDRESS(ROW()+(0), COLUMN()+(-1), 1)), 2)</f>
        <v>548.98</v>
      </c>
    </row>
    <row r="21" spans="1:8" ht="13.50" thickBot="1" customHeight="1">
      <c r="A21" s="15"/>
      <c r="B21" s="15"/>
      <c r="C21" s="15"/>
      <c r="D21" s="15"/>
      <c r="E21" s="15"/>
      <c r="F21" s="9" t="s">
        <v>45</v>
      </c>
      <c r="G21" s="9"/>
      <c r="H21"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31407.5</v>
      </c>
    </row>
    <row r="22" spans="1:8" ht="13.50" thickBot="1" customHeight="1">
      <c r="A22" s="15">
        <v>2</v>
      </c>
      <c r="B22" s="15"/>
      <c r="C22" s="15"/>
      <c r="D22" s="15"/>
      <c r="E22" s="18" t="s">
        <v>46</v>
      </c>
      <c r="F22" s="18"/>
      <c r="G22" s="15"/>
      <c r="H22" s="15"/>
    </row>
    <row r="23" spans="1:8" ht="13.50" thickBot="1" customHeight="1">
      <c r="A23" s="1" t="s">
        <v>47</v>
      </c>
      <c r="B23" s="1"/>
      <c r="C23" s="10" t="s">
        <v>48</v>
      </c>
      <c r="D23" s="10"/>
      <c r="E23" s="1" t="s">
        <v>49</v>
      </c>
      <c r="F23" s="13">
        <v>0.032</v>
      </c>
      <c r="G23" s="14">
        <v>2426.58</v>
      </c>
      <c r="H23" s="14">
        <f ca="1">ROUND(INDIRECT(ADDRESS(ROW()+(0), COLUMN()+(-2), 1))*INDIRECT(ADDRESS(ROW()+(0), COLUMN()+(-1), 1)), 2)</f>
        <v>77.65</v>
      </c>
    </row>
    <row r="24" spans="1:8" ht="13.50" thickBot="1" customHeight="1">
      <c r="A24" s="15"/>
      <c r="B24" s="15"/>
      <c r="C24" s="15"/>
      <c r="D24" s="15"/>
      <c r="E24" s="15"/>
      <c r="F24" s="9" t="s">
        <v>50</v>
      </c>
      <c r="G24" s="9"/>
      <c r="H24" s="17">
        <f ca="1">ROUND(SUM(INDIRECT(ADDRESS(ROW()+(-1), COLUMN()+(0), 1))), 2)</f>
        <v>77.65</v>
      </c>
    </row>
    <row r="25" spans="1:8" ht="13.50" thickBot="1" customHeight="1">
      <c r="A25" s="15">
        <v>3</v>
      </c>
      <c r="B25" s="15"/>
      <c r="C25" s="15"/>
      <c r="D25" s="15"/>
      <c r="E25" s="18" t="s">
        <v>51</v>
      </c>
      <c r="F25" s="18"/>
      <c r="G25" s="15"/>
      <c r="H25" s="15"/>
    </row>
    <row r="26" spans="1:8" ht="13.50" thickBot="1" customHeight="1">
      <c r="A26" s="1" t="s">
        <v>52</v>
      </c>
      <c r="B26" s="1"/>
      <c r="C26" s="10" t="s">
        <v>53</v>
      </c>
      <c r="D26" s="10"/>
      <c r="E26" s="1" t="s">
        <v>54</v>
      </c>
      <c r="F26" s="11">
        <v>0.921</v>
      </c>
      <c r="G26" s="12">
        <v>33952.7</v>
      </c>
      <c r="H26" s="12">
        <f ca="1">ROUND(INDIRECT(ADDRESS(ROW()+(0), COLUMN()+(-2), 1))*INDIRECT(ADDRESS(ROW()+(0), COLUMN()+(-1), 1)), 2)</f>
        <v>31270.4</v>
      </c>
    </row>
    <row r="27" spans="1:8" ht="13.50" thickBot="1" customHeight="1">
      <c r="A27" s="1" t="s">
        <v>55</v>
      </c>
      <c r="B27" s="1"/>
      <c r="C27" s="10" t="s">
        <v>56</v>
      </c>
      <c r="D27" s="10"/>
      <c r="E27" s="1" t="s">
        <v>57</v>
      </c>
      <c r="F27" s="11">
        <v>1.299</v>
      </c>
      <c r="G27" s="12">
        <v>24452.1</v>
      </c>
      <c r="H27" s="12">
        <f ca="1">ROUND(INDIRECT(ADDRESS(ROW()+(0), COLUMN()+(-2), 1))*INDIRECT(ADDRESS(ROW()+(0), COLUMN()+(-1), 1)), 2)</f>
        <v>31763.3</v>
      </c>
    </row>
    <row r="28" spans="1:8" ht="13.50" thickBot="1" customHeight="1">
      <c r="A28" s="1" t="s">
        <v>58</v>
      </c>
      <c r="B28" s="1"/>
      <c r="C28" s="10" t="s">
        <v>59</v>
      </c>
      <c r="D28" s="10"/>
      <c r="E28" s="1" t="s">
        <v>60</v>
      </c>
      <c r="F28" s="11">
        <v>0.059</v>
      </c>
      <c r="G28" s="12">
        <v>34893.3</v>
      </c>
      <c r="H28" s="12">
        <f ca="1">ROUND(INDIRECT(ADDRESS(ROW()+(0), COLUMN()+(-2), 1))*INDIRECT(ADDRESS(ROW()+(0), COLUMN()+(-1), 1)), 2)</f>
        <v>2058.71</v>
      </c>
    </row>
    <row r="29" spans="1:8" ht="13.50" thickBot="1" customHeight="1">
      <c r="A29" s="1" t="s">
        <v>61</v>
      </c>
      <c r="B29" s="1"/>
      <c r="C29" s="10" t="s">
        <v>62</v>
      </c>
      <c r="D29" s="10"/>
      <c r="E29" s="1" t="s">
        <v>63</v>
      </c>
      <c r="F29" s="11">
        <v>0.059</v>
      </c>
      <c r="G29" s="12">
        <v>25378.9</v>
      </c>
      <c r="H29" s="12">
        <f ca="1">ROUND(INDIRECT(ADDRESS(ROW()+(0), COLUMN()+(-2), 1))*INDIRECT(ADDRESS(ROW()+(0), COLUMN()+(-1), 1)), 2)</f>
        <v>1497.36</v>
      </c>
    </row>
    <row r="30" spans="1:8" ht="13.50" thickBot="1" customHeight="1">
      <c r="A30" s="1" t="s">
        <v>64</v>
      </c>
      <c r="B30" s="1"/>
      <c r="C30" s="10" t="s">
        <v>65</v>
      </c>
      <c r="D30" s="10"/>
      <c r="E30" s="1" t="s">
        <v>66</v>
      </c>
      <c r="F30" s="11">
        <v>0.118</v>
      </c>
      <c r="G30" s="12">
        <v>33952.7</v>
      </c>
      <c r="H30" s="12">
        <f ca="1">ROUND(INDIRECT(ADDRESS(ROW()+(0), COLUMN()+(-2), 1))*INDIRECT(ADDRESS(ROW()+(0), COLUMN()+(-1), 1)), 2)</f>
        <v>4006.41</v>
      </c>
    </row>
    <row r="31" spans="1:8" ht="13.50" thickBot="1" customHeight="1">
      <c r="A31" s="1" t="s">
        <v>67</v>
      </c>
      <c r="B31" s="1"/>
      <c r="C31" s="10" t="s">
        <v>68</v>
      </c>
      <c r="D31" s="10"/>
      <c r="E31" s="1" t="s">
        <v>69</v>
      </c>
      <c r="F31" s="13">
        <v>0.118</v>
      </c>
      <c r="G31" s="14">
        <v>25378.9</v>
      </c>
      <c r="H31" s="14">
        <f ca="1">ROUND(INDIRECT(ADDRESS(ROW()+(0), COLUMN()+(-2), 1))*INDIRECT(ADDRESS(ROW()+(0), COLUMN()+(-1), 1)), 2)</f>
        <v>2994.71</v>
      </c>
    </row>
    <row r="32" spans="1:8" ht="13.50" thickBot="1" customHeight="1">
      <c r="A32" s="15"/>
      <c r="B32" s="15"/>
      <c r="C32" s="15"/>
      <c r="D32" s="15"/>
      <c r="E32" s="15"/>
      <c r="F32" s="9" t="s">
        <v>70</v>
      </c>
      <c r="G32" s="9"/>
      <c r="H32" s="17">
        <f ca="1">ROUND(SUM(INDIRECT(ADDRESS(ROW()+(-1), COLUMN()+(0), 1)),INDIRECT(ADDRESS(ROW()+(-2), COLUMN()+(0), 1)),INDIRECT(ADDRESS(ROW()+(-3), COLUMN()+(0), 1)),INDIRECT(ADDRESS(ROW()+(-4), COLUMN()+(0), 1)),INDIRECT(ADDRESS(ROW()+(-5), COLUMN()+(0), 1)),INDIRECT(ADDRESS(ROW()+(-6), COLUMN()+(0), 1))), 2)</f>
        <v>73590.9</v>
      </c>
    </row>
    <row r="33" spans="1:8" ht="13.50" thickBot="1" customHeight="1">
      <c r="A33" s="15">
        <v>4</v>
      </c>
      <c r="B33" s="15"/>
      <c r="C33" s="15"/>
      <c r="D33" s="15"/>
      <c r="E33" s="18" t="s">
        <v>71</v>
      </c>
      <c r="F33" s="18"/>
      <c r="G33" s="15"/>
      <c r="H33" s="15"/>
    </row>
    <row r="34" spans="1:8" ht="13.50" thickBot="1" customHeight="1">
      <c r="A34" s="19"/>
      <c r="B34" s="19"/>
      <c r="C34" s="20" t="s">
        <v>72</v>
      </c>
      <c r="D34" s="20"/>
      <c r="E34" s="19" t="s">
        <v>73</v>
      </c>
      <c r="F34" s="13">
        <v>2</v>
      </c>
      <c r="G34" s="14">
        <f ca="1">ROUND(SUM(INDIRECT(ADDRESS(ROW()+(-2), COLUMN()+(1), 1)),INDIRECT(ADDRESS(ROW()+(-10), COLUMN()+(1), 1)),INDIRECT(ADDRESS(ROW()+(-13), COLUMN()+(1), 1))), 2)</f>
        <v>105076</v>
      </c>
      <c r="H34" s="14">
        <f ca="1">ROUND(INDIRECT(ADDRESS(ROW()+(0), COLUMN()+(-2), 1))*INDIRECT(ADDRESS(ROW()+(0), COLUMN()+(-1), 1))/100, 2)</f>
        <v>2101.52</v>
      </c>
    </row>
    <row r="35" spans="1:8" ht="13.50" thickBot="1" customHeight="1">
      <c r="A35" s="21" t="s">
        <v>74</v>
      </c>
      <c r="B35" s="21"/>
      <c r="C35" s="22"/>
      <c r="D35" s="22"/>
      <c r="E35" s="23"/>
      <c r="F35" s="24" t="s">
        <v>75</v>
      </c>
      <c r="G35" s="25"/>
      <c r="H35" s="26">
        <f ca="1">ROUND(SUM(INDIRECT(ADDRESS(ROW()+(-1), COLUMN()+(0), 1)),INDIRECT(ADDRESS(ROW()+(-3), COLUMN()+(0), 1)),INDIRECT(ADDRESS(ROW()+(-11), COLUMN()+(0), 1)),INDIRECT(ADDRESS(ROW()+(-14), COLUMN()+(0), 1))), 2)</f>
        <v>107178</v>
      </c>
    </row>
  </sheetData>
  <mergeCells count="6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F21:G21"/>
    <mergeCell ref="A22:B22"/>
    <mergeCell ref="C22:D22"/>
    <mergeCell ref="E22:F22"/>
    <mergeCell ref="A23:B23"/>
    <mergeCell ref="C23:D23"/>
    <mergeCell ref="A24:B24"/>
    <mergeCell ref="C24:D24"/>
    <mergeCell ref="F24:G24"/>
    <mergeCell ref="A25:B25"/>
    <mergeCell ref="C25:D25"/>
    <mergeCell ref="E25:F25"/>
    <mergeCell ref="A26:B26"/>
    <mergeCell ref="C26:D26"/>
    <mergeCell ref="A27:B27"/>
    <mergeCell ref="C27:D27"/>
    <mergeCell ref="A28:B28"/>
    <mergeCell ref="C28:D28"/>
    <mergeCell ref="A29:B29"/>
    <mergeCell ref="C29:D29"/>
    <mergeCell ref="A30:B30"/>
    <mergeCell ref="C30:D30"/>
    <mergeCell ref="A31:B31"/>
    <mergeCell ref="C31:D31"/>
    <mergeCell ref="A32:B32"/>
    <mergeCell ref="C32:D32"/>
    <mergeCell ref="F32:G32"/>
    <mergeCell ref="A33:B33"/>
    <mergeCell ref="C33:D33"/>
    <mergeCell ref="E33:F33"/>
    <mergeCell ref="A34:B34"/>
    <mergeCell ref="C34:D34"/>
    <mergeCell ref="A35:E35"/>
    <mergeCell ref="F35:G35"/>
  </mergeCells>
  <pageMargins left="0.147638" right="0.147638" top="0.206693" bottom="0.206693" header="0.0" footer="0.0"/>
  <pageSetup paperSize="9" orientation="portrait"/>
  <rowBreaks count="0" manualBreakCount="0">
    </rowBreaks>
</worksheet>
</file>