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<sst xmlns="http://schemas.openxmlformats.org/spreadsheetml/2006/main" count="73" uniqueCount="73">
  <si>
    <t xml:space="preserve"/>
  </si>
  <si>
    <t xml:space="preserve">QEA012</t>
  </si>
  <si>
    <t xml:space="preserve">m²</t>
  </si>
  <si>
    <t xml:space="preserve">Techo plano no transitable, ventilada, autoprotegida, tipo convencional. Impermeabilización con membranas preelaboradas asfálticas, tipo bicapa.</t>
  </si>
  <si>
    <r>
      <rPr>
        <sz val="8.25"/>
        <color rgb="FF000000"/>
        <rFont val="Arial"/>
        <family val="2"/>
      </rPr>
      <t xml:space="preserve">Techo plano no transitable, ventilada, autoprotegida, tipo convencional, pendiente del 1% al 15%. FORMACIÓN DE PENDIENTES: tablero cerámico hueco machihembrado de 80x25x3,5 cm con capa de regularización de mortero de cemento, confeccionado en obra, dosificación 1:6, de 3 cm de espesor, acabado fratasado, sobre tabiques aligerados de ladrillo cerámico hueco de 24x11,5x9 cm, asentado con mortero de cemento, confeccionado en obra, dosificación 1:6, dispuestos cada 80 cm y con 30 cm de altura media, rematados superiormente con fajas para reglado de mortero de cemento, confeccionado en obra, dosificación 1:6; AISLAMIENTO TÉRMICO: fieltro aislante de lana mineral; IMPERMEABILIZACIÓN: tipo bicapa, adherida, compuesta por membrana preelaborada de betún modificado con elastómero SBS, masa nominal 3 kg/m², con armadura de fieltro de fibra de vidrio de 60 g/m², previa imprimación con emulsión asfáltica aniónica con cargas, y membrana preelaborada de betún modificado con elastómero SBS, masa nominal 3 kg/m², con armadura de fieltro de poliéster reforzado y estabilizado de 160 g/m² adherida a la anterior con soplete, sin coincidir sus juntas.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</si>
  <si>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</si>
  <si>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</si>
  <si>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</si>
  <si>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</si>
  <si>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</si>
  <si>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</si>
  <si>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</si>
  <si>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</si>
  <si>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</si>
  <si>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</si>
  <si>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</si>
  <si>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</si>
  <si>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</si>
  <si>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</si>
  <si>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</si>
  <si>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</si>
  <si>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</si>
  <si>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</si>
  <si>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</si>
  <si>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</si>
  <si>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</si>
  <si>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</si>
  <si>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</si>
  <si>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</si>
  <si>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 Euroclase F de reacción al fuego, capacidad de absorción de agua a corto plazo &lt;=1 kg/m² y factor de resistencia a la difusión del vapor de agua 1,3.</t>
  </si>
  <si>
    <t xml:space="preserve">mt04lvg020c</t>
  </si>
  <si>
    <t xml:space="preserve">Ud</t>
  </si>
  <si>
    <t xml:space="preserve">Tablero cerámico hueco machihembrado, para revestir, 80x25x3 cm, con las testas rectas.</t>
  </si>
  <si>
    <t xml:space="preserve">mt14lga010ca</t>
  </si>
  <si>
    <t xml:space="preserve">m²</t>
  </si>
  <si>
    <t xml:space="preserve">Membrana preelaborada de betún modificado con elastómero SBS, de 2,5 mm de espesor, masa nominal 4 kg/m², con armadura de fieltro de poliéster reforzado y estabilizado de 160 g/m², con autoprotección mineral de color gris.</t>
  </si>
  <si>
    <t xml:space="preserve">mt14lba010a</t>
  </si>
  <si>
    <t xml:space="preserve">m²</t>
  </si>
  <si>
    <t xml:space="preserve">Membrana preelaborada de betún modificado con elastómero SBS, de 2,5 mm de espesor, masa nominal 3 kg/m², con armadura de fieltro de fibra de vidrio de 60 g/m², de superficie no protegida.</t>
  </si>
  <si>
    <t xml:space="preserve">mt14iea020c</t>
  </si>
  <si>
    <t xml:space="preserve">kg</t>
  </si>
  <si>
    <t xml:space="preserve">Emulsión asfáltica aniónica con cargas.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</si>
  <si>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</si>
  <si>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</si>
  <si>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</si>
  <si>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</si>
  <si>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</si>
  <si>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</si>
  <si>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</si>
  <si>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</si>
  <si>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</si>
  <si>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</si>
  <si>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</si>
  <si>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</si>
  <si>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</si>
  <si>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mo054</t>
  </si>
  <si>
    <t xml:space="preserve">h</t>
  </si>
  <si>
    <t xml:space="preserve">Oficial montador de aislantes.</t>
  </si>
  <si>
    <t xml:space="preserve">mo101</t>
  </si>
  <si>
    <t xml:space="preserve">h</t>
  </si>
  <si>
    <t xml:space="preserve">Medio oficial montador de aislantes.</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</si>
  <si>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</si>
  <si>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</si>
  <si>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</si>
  <si>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</si>
  <si>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</si>
  <si>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</si>
  <si>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</si>
  <si>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</si>
  <si>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</si>
  <si>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</si>
  <si>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$ 28.283,21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</si>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</sst>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69.53"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12</v>
      </c>
      <c r="G10" s="12">
        <v>4.51</v>
      </c>
      <c r="H10" s="12">
        <f ca="1">ROUND(INDIRECT(ADDRESS(ROW()+(0), COLUMN()+(-2), 1))*INDIRECT(ADDRESS(ROW()+(0), COLUMN()+(-1), 1)), 2)</f>
        <v>54.12</v>
      </c>
    </row>
    <row r="11" spans="1:8" ht="13.50" thickBot="1" customHeight="1">
      <c r="A11" s="1" t="s">
        <v>15</v>
      </c>
      <c r="B11" s="1"/>
      <c r="C11" s="10" t="s">
        <v>16</v>
      </c>
      <c r="D11" s="10"/>
      <c r="E11" s="1" t="s">
        <v>17</v>
      </c>
      <c r="F11" s="11">
        <v>0.012</v>
      </c>
      <c r="G11" s="12">
        <v>25.22</v>
      </c>
      <c r="H11" s="12">
        <f ca="1">ROUND(INDIRECT(ADDRESS(ROW()+(0), COLUMN()+(-2), 1))*INDIRECT(ADDRESS(ROW()+(0), COLUMN()+(-1), 1)), 2)</f>
        <v>0.3</v>
      </c>
    </row>
    <row r="12" spans="1:8" ht="13.50" thickBot="1" customHeight="1">
      <c r="A12" s="1" t="s">
        <v>18</v>
      </c>
      <c r="B12" s="1"/>
      <c r="C12" s="10" t="s">
        <v>19</v>
      </c>
      <c r="D12" s="10"/>
      <c r="E12" s="1" t="s">
        <v>20</v>
      </c>
      <c r="F12" s="11">
        <v>0.065</v>
      </c>
      <c r="G12" s="12">
        <v>283.7</v>
      </c>
      <c r="H12" s="12">
        <f ca="1">ROUND(INDIRECT(ADDRESS(ROW()+(0), COLUMN()+(-2), 1))*INDIRECT(ADDRESS(ROW()+(0), COLUMN()+(-1), 1)), 2)</f>
        <v>18.44</v>
      </c>
    </row>
    <row r="13" spans="1:8" ht="13.50" thickBot="1" customHeight="1">
      <c r="A13" s="1" t="s">
        <v>21</v>
      </c>
      <c r="B13" s="1"/>
      <c r="C13" s="10" t="s">
        <v>22</v>
      </c>
      <c r="D13" s="10"/>
      <c r="E13" s="1" t="s">
        <v>23</v>
      </c>
      <c r="F13" s="11">
        <v>10</v>
      </c>
      <c r="G13" s="12">
        <v>4.84</v>
      </c>
      <c r="H13" s="12">
        <f ca="1">ROUND(INDIRECT(ADDRESS(ROW()+(0), COLUMN()+(-2), 1))*INDIRECT(ADDRESS(ROW()+(0), COLUMN()+(-1), 1)), 2)</f>
        <v>48.4</v>
      </c>
    </row>
    <row r="14" spans="1:8" ht="34.50" thickBot="1" customHeight="1">
      <c r="A14" s="1" t="s">
        <v>24</v>
      </c>
      <c r="B14" s="1"/>
      <c r="C14" s="10" t="s">
        <v>25</v>
      </c>
      <c r="D14" s="10"/>
      <c r="E14" s="1" t="s">
        <v>26</v>
      </c>
      <c r="F14" s="11">
        <v>0.01</v>
      </c>
      <c r="G14" s="12">
        <v>1599.97</v>
      </c>
      <c r="H14" s="12">
        <f ca="1">ROUND(INDIRECT(ADDRESS(ROW()+(0), COLUMN()+(-2), 1))*INDIRECT(ADDRESS(ROW()+(0), COLUMN()+(-1), 1)), 2)</f>
        <v>16</v>
      </c>
    </row>
    <row r="15" spans="1:8" ht="55.50" thickBot="1" customHeight="1">
      <c r="A15" s="1" t="s">
        <v>27</v>
      </c>
      <c r="B15" s="1"/>
      <c r="C15" s="10" t="s">
        <v>28</v>
      </c>
      <c r="D15" s="10"/>
      <c r="E15" s="1" t="s">
        <v>29</v>
      </c>
      <c r="F15" s="11">
        <v>1.2</v>
      </c>
      <c r="G15" s="12">
        <v>10377.3</v>
      </c>
      <c r="H15" s="12">
        <f ca="1">ROUND(INDIRECT(ADDRESS(ROW()+(0), COLUMN()+(-2), 1))*INDIRECT(ADDRESS(ROW()+(0), COLUMN()+(-1), 1)), 2)</f>
        <v>12452.8</v>
      </c>
    </row>
    <row r="16" spans="1:8" ht="24.00" thickBot="1" customHeight="1">
      <c r="A16" s="1" t="s">
        <v>30</v>
      </c>
      <c r="B16" s="1"/>
      <c r="C16" s="10" t="s">
        <v>31</v>
      </c>
      <c r="D16" s="10"/>
      <c r="E16" s="1" t="s">
        <v>32</v>
      </c>
      <c r="F16" s="11">
        <v>5</v>
      </c>
      <c r="G16" s="12">
        <v>17.97</v>
      </c>
      <c r="H16" s="12">
        <f ca="1">ROUND(INDIRECT(ADDRESS(ROW()+(0), COLUMN()+(-2), 1))*INDIRECT(ADDRESS(ROW()+(0), COLUMN()+(-1), 1)), 2)</f>
        <v>89.85</v>
      </c>
    </row>
    <row r="17" spans="1:8" ht="34.50" thickBot="1" customHeight="1">
      <c r="A17" s="1" t="s">
        <v>33</v>
      </c>
      <c r="B17" s="1"/>
      <c r="C17" s="10" t="s">
        <v>34</v>
      </c>
      <c r="D17" s="10"/>
      <c r="E17" s="1" t="s">
        <v>35</v>
      </c>
      <c r="F17" s="11">
        <v>1.1</v>
      </c>
      <c r="G17" s="12">
        <v>8697.97</v>
      </c>
      <c r="H17" s="12">
        <f ca="1">ROUND(INDIRECT(ADDRESS(ROW()+(0), COLUMN()+(-2), 1))*INDIRECT(ADDRESS(ROW()+(0), COLUMN()+(-1), 1)), 2)</f>
        <v>9567.77</v>
      </c>
    </row>
    <row r="18" spans="1:8" ht="34.50" thickBot="1" customHeight="1">
      <c r="A18" s="1" t="s">
        <v>36</v>
      </c>
      <c r="B18" s="1"/>
      <c r="C18" s="10" t="s">
        <v>37</v>
      </c>
      <c r="D18" s="10"/>
      <c r="E18" s="1" t="s">
        <v>38</v>
      </c>
      <c r="F18" s="11">
        <v>1.1</v>
      </c>
      <c r="G18" s="12">
        <v>5733.01</v>
      </c>
      <c r="H18" s="12">
        <f ca="1">ROUND(INDIRECT(ADDRESS(ROW()+(0), COLUMN()+(-2), 1))*INDIRECT(ADDRESS(ROW()+(0), COLUMN()+(-1), 1)), 2)</f>
        <v>6306.31</v>
      </c>
    </row>
    <row r="19" spans="1:8" ht="13.50" thickBot="1" customHeight="1">
      <c r="A19" s="1" t="s">
        <v>39</v>
      </c>
      <c r="B19" s="1"/>
      <c r="C19" s="10" t="s">
        <v>40</v>
      </c>
      <c r="D19" s="10"/>
      <c r="E19" s="1" t="s">
        <v>41</v>
      </c>
      <c r="F19" s="13">
        <v>0.3</v>
      </c>
      <c r="G19" s="14">
        <v>3937.83</v>
      </c>
      <c r="H19" s="14">
        <f ca="1">ROUND(INDIRECT(ADDRESS(ROW()+(0), COLUMN()+(-2), 1))*INDIRECT(ADDRESS(ROW()+(0), COLUMN()+(-1), 1)), 2)</f>
        <v>1181.35</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29735.3</v>
      </c>
    </row>
    <row r="21" spans="1:8" ht="13.50" thickBot="1" customHeight="1">
      <c r="A21" s="15">
        <v>2</v>
      </c>
      <c r="B21" s="15"/>
      <c r="C21" s="15"/>
      <c r="D21" s="15"/>
      <c r="E21" s="18" t="s">
        <v>43</v>
      </c>
      <c r="F21" s="18"/>
      <c r="G21" s="15"/>
      <c r="H21" s="15"/>
    </row>
    <row r="22" spans="1:8" ht="13.50" thickBot="1" customHeight="1">
      <c r="A22" s="1" t="s">
        <v>44</v>
      </c>
      <c r="B22" s="1"/>
      <c r="C22" s="10" t="s">
        <v>45</v>
      </c>
      <c r="D22" s="10"/>
      <c r="E22" s="1" t="s">
        <v>46</v>
      </c>
      <c r="F22" s="13">
        <v>0.032</v>
      </c>
      <c r="G22" s="14">
        <v>2426.58</v>
      </c>
      <c r="H22" s="14">
        <f ca="1">ROUND(INDIRECT(ADDRESS(ROW()+(0), COLUMN()+(-2), 1))*INDIRECT(ADDRESS(ROW()+(0), COLUMN()+(-1), 1)), 2)</f>
        <v>77.65</v>
      </c>
    </row>
    <row r="23" spans="1:8" ht="13.50" thickBot="1" customHeight="1">
      <c r="A23" s="15"/>
      <c r="B23" s="15"/>
      <c r="C23" s="15"/>
      <c r="D23" s="15"/>
      <c r="E23" s="15"/>
      <c r="F23" s="9" t="s">
        <v>47</v>
      </c>
      <c r="G23" s="9"/>
      <c r="H23" s="17">
        <f ca="1">ROUND(SUM(INDIRECT(ADDRESS(ROW()+(-1), COLUMN()+(0), 1))), 2)</f>
        <v>77.65</v>
      </c>
    </row>
    <row r="24" spans="1:8" ht="13.50" thickBot="1" customHeight="1">
      <c r="A24" s="15">
        <v>3</v>
      </c>
      <c r="B24" s="15"/>
      <c r="C24" s="15"/>
      <c r="D24" s="15"/>
      <c r="E24" s="18" t="s">
        <v>48</v>
      </c>
      <c r="F24" s="18"/>
      <c r="G24" s="15"/>
      <c r="H24" s="15"/>
    </row>
    <row r="25" spans="1:8" ht="13.50" thickBot="1" customHeight="1">
      <c r="A25" s="1" t="s">
        <v>49</v>
      </c>
      <c r="B25" s="1"/>
      <c r="C25" s="10" t="s">
        <v>50</v>
      </c>
      <c r="D25" s="10"/>
      <c r="E25" s="1" t="s">
        <v>51</v>
      </c>
      <c r="F25" s="11">
        <v>0.921</v>
      </c>
      <c r="G25" s="12">
        <v>32526.9</v>
      </c>
      <c r="H25" s="12">
        <f ca="1">ROUND(INDIRECT(ADDRESS(ROW()+(0), COLUMN()+(-2), 1))*INDIRECT(ADDRESS(ROW()+(0), COLUMN()+(-1), 1)), 2)</f>
        <v>29957.3</v>
      </c>
    </row>
    <row r="26" spans="1:8" ht="13.50" thickBot="1" customHeight="1">
      <c r="A26" s="1" t="s">
        <v>52</v>
      </c>
      <c r="B26" s="1"/>
      <c r="C26" s="10" t="s">
        <v>53</v>
      </c>
      <c r="D26" s="10"/>
      <c r="E26" s="1" t="s">
        <v>54</v>
      </c>
      <c r="F26" s="11">
        <v>1.299</v>
      </c>
      <c r="G26" s="12">
        <v>23426.3</v>
      </c>
      <c r="H26" s="12">
        <f ca="1">ROUND(INDIRECT(ADDRESS(ROW()+(0), COLUMN()+(-2), 1))*INDIRECT(ADDRESS(ROW()+(0), COLUMN()+(-1), 1)), 2)</f>
        <v>30430.7</v>
      </c>
    </row>
    <row r="27" spans="1:8" ht="13.50" thickBot="1" customHeight="1">
      <c r="A27" s="1" t="s">
        <v>55</v>
      </c>
      <c r="B27" s="1"/>
      <c r="C27" s="10" t="s">
        <v>56</v>
      </c>
      <c r="D27" s="10"/>
      <c r="E27" s="1" t="s">
        <v>57</v>
      </c>
      <c r="F27" s="11">
        <v>0.059</v>
      </c>
      <c r="G27" s="12">
        <v>33423.5</v>
      </c>
      <c r="H27" s="12">
        <f ca="1">ROUND(INDIRECT(ADDRESS(ROW()+(0), COLUMN()+(-2), 1))*INDIRECT(ADDRESS(ROW()+(0), COLUMN()+(-1), 1)), 2)</f>
        <v>1971.99</v>
      </c>
    </row>
    <row r="28" spans="1:8" ht="13.50" thickBot="1" customHeight="1">
      <c r="A28" s="1" t="s">
        <v>58</v>
      </c>
      <c r="B28" s="1"/>
      <c r="C28" s="10" t="s">
        <v>59</v>
      </c>
      <c r="D28" s="10"/>
      <c r="E28" s="1" t="s">
        <v>60</v>
      </c>
      <c r="F28" s="11">
        <v>0.059</v>
      </c>
      <c r="G28" s="12">
        <v>24314.7</v>
      </c>
      <c r="H28" s="12">
        <f ca="1">ROUND(INDIRECT(ADDRESS(ROW()+(0), COLUMN()+(-2), 1))*INDIRECT(ADDRESS(ROW()+(0), COLUMN()+(-1), 1)), 2)</f>
        <v>1434.57</v>
      </c>
    </row>
    <row r="29" spans="1:8" ht="13.50" thickBot="1" customHeight="1">
      <c r="A29" s="1" t="s">
        <v>61</v>
      </c>
      <c r="B29" s="1"/>
      <c r="C29" s="10" t="s">
        <v>62</v>
      </c>
      <c r="D29" s="10"/>
      <c r="E29" s="1" t="s">
        <v>63</v>
      </c>
      <c r="F29" s="11">
        <v>0.201</v>
      </c>
      <c r="G29" s="12">
        <v>32526.9</v>
      </c>
      <c r="H29" s="12">
        <f ca="1">ROUND(INDIRECT(ADDRESS(ROW()+(0), COLUMN()+(-2), 1))*INDIRECT(ADDRESS(ROW()+(0), COLUMN()+(-1), 1)), 2)</f>
        <v>6537.91</v>
      </c>
    </row>
    <row r="30" spans="1:8" ht="13.50" thickBot="1" customHeight="1">
      <c r="A30" s="1" t="s">
        <v>64</v>
      </c>
      <c r="B30" s="1"/>
      <c r="C30" s="10" t="s">
        <v>65</v>
      </c>
      <c r="D30" s="10"/>
      <c r="E30" s="1" t="s">
        <v>66</v>
      </c>
      <c r="F30" s="13">
        <v>0.201</v>
      </c>
      <c r="G30" s="14">
        <v>24314.7</v>
      </c>
      <c r="H30" s="14">
        <f ca="1">ROUND(INDIRECT(ADDRESS(ROW()+(0), COLUMN()+(-2), 1))*INDIRECT(ADDRESS(ROW()+(0), COLUMN()+(-1), 1)), 2)</f>
        <v>4887.26</v>
      </c>
    </row>
    <row r="31" spans="1:8" ht="13.50" thickBot="1" customHeight="1">
      <c r="A31" s="15"/>
      <c r="B31" s="15"/>
      <c r="C31" s="15"/>
      <c r="D31" s="15"/>
      <c r="E31" s="15"/>
      <c r="F31" s="9" t="s">
        <v>67</v>
      </c>
      <c r="G31" s="9"/>
      <c r="H31" s="17">
        <f ca="1">ROUND(SUM(INDIRECT(ADDRESS(ROW()+(-1), COLUMN()+(0), 1)),INDIRECT(ADDRESS(ROW()+(-2), COLUMN()+(0), 1)),INDIRECT(ADDRESS(ROW()+(-3), COLUMN()+(0), 1)),INDIRECT(ADDRESS(ROW()+(-4), COLUMN()+(0), 1)),INDIRECT(ADDRESS(ROW()+(-5), COLUMN()+(0), 1)),INDIRECT(ADDRESS(ROW()+(-6), COLUMN()+(0), 1))), 2)</f>
        <v>75219.7</v>
      </c>
    </row>
    <row r="32" spans="1:8" ht="13.50" thickBot="1" customHeight="1">
      <c r="A32" s="15">
        <v>4</v>
      </c>
      <c r="B32" s="15"/>
      <c r="C32" s="15"/>
      <c r="D32" s="15"/>
      <c r="E32" s="18" t="s">
        <v>68</v>
      </c>
      <c r="F32" s="18"/>
      <c r="G32" s="15"/>
      <c r="H32" s="15"/>
    </row>
    <row r="33" spans="1:8" ht="13.50" thickBot="1" customHeight="1">
      <c r="A33" s="19"/>
      <c r="B33" s="19"/>
      <c r="C33" s="20" t="s">
        <v>69</v>
      </c>
      <c r="D33" s="20"/>
      <c r="E33" s="19" t="s">
        <v>70</v>
      </c>
      <c r="F33" s="13">
        <v>2</v>
      </c>
      <c r="G33" s="14">
        <f ca="1">ROUND(SUM(INDIRECT(ADDRESS(ROW()+(-2), COLUMN()+(1), 1)),INDIRECT(ADDRESS(ROW()+(-10), COLUMN()+(1), 1)),INDIRECT(ADDRESS(ROW()+(-13), COLUMN()+(1), 1))), 2)</f>
        <v>105033</v>
      </c>
      <c r="H33" s="14">
        <f ca="1">ROUND(INDIRECT(ADDRESS(ROW()+(0), COLUMN()+(-2), 1))*INDIRECT(ADDRESS(ROW()+(0), COLUMN()+(-1), 1))/100, 2)</f>
        <v>2100.65</v>
      </c>
    </row>
    <row r="34" spans="1:8" ht="13.50" thickBot="1" customHeight="1">
      <c r="A34" s="21" t="s">
        <v>71</v>
      </c>
      <c r="B34" s="21"/>
      <c r="C34" s="22"/>
      <c r="D34" s="22"/>
      <c r="E34" s="23"/>
      <c r="F34" s="24" t="s">
        <v>72</v>
      </c>
      <c r="G34" s="25"/>
      <c r="H34" s="26">
        <f ca="1">ROUND(SUM(INDIRECT(ADDRESS(ROW()+(-1), COLUMN()+(0), 1)),INDIRECT(ADDRESS(ROW()+(-3), COLUMN()+(0), 1)),INDIRECT(ADDRESS(ROW()+(-11), COLUMN()+(0), 1)),INDIRECT(ADDRESS(ROW()+(-14), COLUMN()+(0), 1))), 2)</f>
        <v>107133</v>
      </c>
    </row>
  </sheetData>
  <mergeCells count="6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F23:G23"/>
    <mergeCell ref="A24:B24"/>
    <mergeCell ref="C24:D24"/>
    <mergeCell ref="E24:F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F31:G31"/>
    <mergeCell ref="A32:B32"/>
    <mergeCell ref="C32:D32"/>
    <mergeCell ref="E32:F32"/>
    <mergeCell ref="A33:B33"/>
    <mergeCell ref="C33:D33"/>
    <mergeCell ref="A34:E34"/>
    <mergeCell ref="F34:G34"/>
  </mergeCells>
  <pageMargins left="0.147638" right="0.147638" top="0.206693" bottom="0.206693" header="0.0" footer="0.0"/>
  <pageSetup paperSize="9" orientation="portrait"/>
  <rowBreaks count="0" manualBreakCount="0">
    </rowBreaks>
</worksheet>
</file>