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<sst xmlns="http://schemas.openxmlformats.org/spreadsheetml/2006/main" count="35" uniqueCount="35">
  <si>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</si>
  <si>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LCN012</t>
  </si>
  <si>
    <t xml:space="preserve">Ud</t>
  </si>
  <si>
    <t xml:space="preserve">Lucarna "VELUX".</t>
  </si>
  <si>
    <r>
      <rPr>
        <sz val="8.25"/>
        <color rgb="FF000000"/>
        <rFont val="Arial"/>
        <family val="2"/>
      </rPr>
      <t xml:space="preserve">Lucarna, modelo GGL CK01 2070 "VELUX", con apertura giratoria de accionamiento manual mediante barra de maniobra, de 55x70 cm, realizada en madera laminada de pino nórdico con tratamiento fungicida, acabado pintado, color blanco, con pintura acrílica en base acuosa resistente a los rayos UV, con doble vidriado Laminado (70) (vidrio interior laminar de 3+3 mm con película de baja emisividad térmica, cámara de aire rellena de gas argón de 15 mm, vidrio exterior templado de 4 mm con película de baja emisividad térmica y separador de acero inoxidable), en tejado de perfil ondulado de teja, fibrocemento o materiales similares, con pendientes de 15° a 90°, con marco de estanqueidad de aluminio, modelo EDW CK01 0000.</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</si>
  <si>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</si>
  <si>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</si>
  <si>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</si>
  <si>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</si>
  <si>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</si>
  <si>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</si>
  <si>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</si>
  <si>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mt22vtg012aaa</t>
  </si>
  <si>
    <t xml:space="preserve">Ud</t>
  </si>
  <si>
    <t xml:space="preserve">Lucarna, modelo GGL CK01 2070 "VELUX", con apertura giratoria de accionamiento manual mediante barra de maniobra, de 55x70 cm, realizada en madera laminada de pino nórdico con tratamiento fungicida, acabado pintado, color blanco, con pintura acrílica en base acuosa resistente a los rayos UV, con doble vidriado Laminado (70) (vidrio interior laminar de 3+3 mm con película de baja emisividad térmica, cámara de aire rellena de gas argón de 15 mm, vidrio exterior templado de 4 mm con película de baja emisividad térmica y separador de acero inoxidable), aleta de ventilación con filtro de aire, marco y hoja con doble junta de hermeticidad y bisagras de fricción de acero cromatizado.</t>
  </si>
  <si>
    <t xml:space="preserve">mt22vtw100ca</t>
  </si>
  <si>
    <t xml:space="preserve">Ud</t>
  </si>
  <si>
    <t xml:space="preserve">Premarco de acero galvanizado con aislamiento de espuma de poliuretano, canal superior de drenaje y lámina impermeable perimetral BFX 1000, para lucarna, modelo BDX 2000 CK01 "VELUX", de 55x70 cm, para tejado con pendiente superior a 15°.</t>
  </si>
  <si>
    <t xml:space="preserve">mt22vtw010caa</t>
  </si>
  <si>
    <t xml:space="preserve">Ud</t>
  </si>
  <si>
    <t xml:space="preserve">Marco de estanqueidad de aluminio para lucarna, modelo EDW CK01 0000 "VELUX", de 55x70 cm, color gris, para tejado de perfil ondulado de teja, fibrocemento o materiales similares con pendiente superior a 15°.</t>
  </si>
  <si>
    <t xml:space="preserve">Subtotal materiales:</t>
  </si>
  <si>
    <t xml:space="preserve">Mano de obra</t>
  </si>
  <si>
    <t xml:space="preserve">mo011</t>
  </si>
  <si>
    <t xml:space="preserve">h</t>
  </si>
  <si>
    <t xml:space="preserve">Oficial montador.</t>
  </si>
  <si>
    <t xml:space="preserve">mo080</t>
  </si>
  <si>
    <t xml:space="preserve">h</t>
  </si>
  <si>
    <t xml:space="preserve">Medio oficial montador.</t>
  </si>
  <si>
    <t xml:space="preserve">Subtotal mano de obra:</t>
  </si>
  <si>
    <t xml:space="preserve">Herramientas</t>
  </si>
  <si>
    <t xml:space="preserve">%</t>
  </si>
  <si>
    <t xml:space="preserve">Herramientas</t>
  </si>
  <si>
    <t xml:space="preserve">Coste de mantenimiento decenal: $ 8.669,09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</si>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</sst>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12" customWidth="1"/>
    <col min="3" max="3" width="7.99" customWidth="1"/>
    <col min="4" max="4" width="69.70" customWidth="1"/>
    <col min="5" max="5" width="10.54" customWidth="1"/>
    <col min="6" max="6" width="13.43" customWidth="1"/>
    <col min="7" max="7" width="12.58"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97.50" thickBot="1" customHeight="1">
      <c r="A10" s="1" t="s">
        <v>12</v>
      </c>
      <c r="B10" s="1"/>
      <c r="C10" s="10" t="s">
        <v>13</v>
      </c>
      <c r="D10" s="1" t="s">
        <v>14</v>
      </c>
      <c r="E10" s="11">
        <v>1</v>
      </c>
      <c r="F10" s="12">
        <v>3861.3</v>
      </c>
      <c r="G10" s="12">
        <f ca="1">ROUND(INDIRECT(ADDRESS(ROW()+(0), COLUMN()+(-2), 1))*INDIRECT(ADDRESS(ROW()+(0), COLUMN()+(-1), 1)), 2)</f>
        <v>3861.3</v>
      </c>
    </row>
    <row r="11" spans="1:7" ht="45.00" thickBot="1" customHeight="1">
      <c r="A11" s="1" t="s">
        <v>15</v>
      </c>
      <c r="B11" s="1"/>
      <c r="C11" s="10" t="s">
        <v>16</v>
      </c>
      <c r="D11" s="1" t="s">
        <v>17</v>
      </c>
      <c r="E11" s="11">
        <v>1</v>
      </c>
      <c r="F11" s="12">
        <v>676.34</v>
      </c>
      <c r="G11" s="12">
        <f ca="1">ROUND(INDIRECT(ADDRESS(ROW()+(0), COLUMN()+(-2), 1))*INDIRECT(ADDRESS(ROW()+(0), COLUMN()+(-1), 1)), 2)</f>
        <v>676.34</v>
      </c>
    </row>
    <row r="12" spans="1:7" ht="34.50" thickBot="1" customHeight="1">
      <c r="A12" s="1" t="s">
        <v>18</v>
      </c>
      <c r="B12" s="1"/>
      <c r="C12" s="10" t="s">
        <v>19</v>
      </c>
      <c r="D12" s="1" t="s">
        <v>20</v>
      </c>
      <c r="E12" s="13">
        <v>1</v>
      </c>
      <c r="F12" s="14">
        <v>1082.14</v>
      </c>
      <c r="G12" s="14">
        <f ca="1">ROUND(INDIRECT(ADDRESS(ROW()+(0), COLUMN()+(-2), 1))*INDIRECT(ADDRESS(ROW()+(0), COLUMN()+(-1), 1)), 2)</f>
        <v>1082.14</v>
      </c>
    </row>
    <row r="13" spans="1:7" ht="13.50" thickBot="1" customHeight="1">
      <c r="A13" s="15"/>
      <c r="B13" s="15"/>
      <c r="C13" s="15"/>
      <c r="D13" s="15"/>
      <c r="E13" s="9" t="s">
        <v>21</v>
      </c>
      <c r="F13" s="9"/>
      <c r="G13" s="17">
        <f ca="1">ROUND(SUM(INDIRECT(ADDRESS(ROW()+(-1), COLUMN()+(0), 1)),INDIRECT(ADDRESS(ROW()+(-2), COLUMN()+(0), 1)),INDIRECT(ADDRESS(ROW()+(-3), COLUMN()+(0), 1))), 2)</f>
        <v>5619.78</v>
      </c>
    </row>
    <row r="14" spans="1:7" ht="13.50" thickBot="1" customHeight="1">
      <c r="A14" s="15">
        <v>2</v>
      </c>
      <c r="B14" s="15"/>
      <c r="C14" s="15"/>
      <c r="D14" s="18" t="s">
        <v>22</v>
      </c>
      <c r="E14" s="18"/>
      <c r="F14" s="15"/>
      <c r="G14" s="15"/>
    </row>
    <row r="15" spans="1:7" ht="13.50" thickBot="1" customHeight="1">
      <c r="A15" s="1" t="s">
        <v>23</v>
      </c>
      <c r="B15" s="1"/>
      <c r="C15" s="10" t="s">
        <v>24</v>
      </c>
      <c r="D15" s="1" t="s">
        <v>25</v>
      </c>
      <c r="E15" s="11">
        <v>1.118</v>
      </c>
      <c r="F15" s="12">
        <v>12241</v>
      </c>
      <c r="G15" s="12">
        <f ca="1">ROUND(INDIRECT(ADDRESS(ROW()+(0), COLUMN()+(-2), 1))*INDIRECT(ADDRESS(ROW()+(0), COLUMN()+(-1), 1)), 2)</f>
        <v>13685.5</v>
      </c>
    </row>
    <row r="16" spans="1:7" ht="13.50" thickBot="1" customHeight="1">
      <c r="A16" s="1" t="s">
        <v>26</v>
      </c>
      <c r="B16" s="1"/>
      <c r="C16" s="10" t="s">
        <v>27</v>
      </c>
      <c r="D16" s="1" t="s">
        <v>28</v>
      </c>
      <c r="E16" s="13">
        <v>0.559</v>
      </c>
      <c r="F16" s="14">
        <v>8905.02</v>
      </c>
      <c r="G16" s="14">
        <f ca="1">ROUND(INDIRECT(ADDRESS(ROW()+(0), COLUMN()+(-2), 1))*INDIRECT(ADDRESS(ROW()+(0), COLUMN()+(-1), 1)), 2)</f>
        <v>4977.91</v>
      </c>
    </row>
    <row r="17" spans="1:7" ht="13.50" thickBot="1" customHeight="1">
      <c r="A17" s="15"/>
      <c r="B17" s="15"/>
      <c r="C17" s="15"/>
      <c r="D17" s="15"/>
      <c r="E17" s="9" t="s">
        <v>29</v>
      </c>
      <c r="F17" s="9"/>
      <c r="G17" s="17">
        <f ca="1">ROUND(SUM(INDIRECT(ADDRESS(ROW()+(-1), COLUMN()+(0), 1)),INDIRECT(ADDRESS(ROW()+(-2), COLUMN()+(0), 1))), 2)</f>
        <v>18663.4</v>
      </c>
    </row>
    <row r="18" spans="1:7" ht="13.50" thickBot="1" customHeight="1">
      <c r="A18" s="15">
        <v>3</v>
      </c>
      <c r="B18" s="15"/>
      <c r="C18" s="15"/>
      <c r="D18" s="18" t="s">
        <v>30</v>
      </c>
      <c r="E18" s="18"/>
      <c r="F18" s="15"/>
      <c r="G18" s="15"/>
    </row>
    <row r="19" spans="1:7" ht="13.50" thickBot="1" customHeight="1">
      <c r="A19" s="19"/>
      <c r="B19" s="19"/>
      <c r="C19" s="20" t="s">
        <v>31</v>
      </c>
      <c r="D19" s="19" t="s">
        <v>32</v>
      </c>
      <c r="E19" s="13">
        <v>2</v>
      </c>
      <c r="F19" s="14">
        <f ca="1">ROUND(SUM(INDIRECT(ADDRESS(ROW()+(-2), COLUMN()+(1), 1)),INDIRECT(ADDRESS(ROW()+(-6), COLUMN()+(1), 1))), 2)</f>
        <v>24283.2</v>
      </c>
      <c r="G19" s="14">
        <f ca="1">ROUND(INDIRECT(ADDRESS(ROW()+(0), COLUMN()+(-2), 1))*INDIRECT(ADDRESS(ROW()+(0), COLUMN()+(-1), 1))/100, 2)</f>
        <v>485.66</v>
      </c>
    </row>
    <row r="20" spans="1:7" ht="13.50" thickBot="1" customHeight="1">
      <c r="A20" s="21" t="s">
        <v>33</v>
      </c>
      <c r="B20" s="21"/>
      <c r="C20" s="22"/>
      <c r="D20" s="23"/>
      <c r="E20" s="24" t="s">
        <v>34</v>
      </c>
      <c r="F20" s="25"/>
      <c r="G20" s="26">
        <f ca="1">ROUND(SUM(INDIRECT(ADDRESS(ROW()+(-1), COLUMN()+(0), 1)),INDIRECT(ADDRESS(ROW()+(-3), COLUMN()+(0), 1)),INDIRECT(ADDRESS(ROW()+(-7), COLUMN()+(0), 1))), 2)</f>
        <v>24768.8</v>
      </c>
    </row>
  </sheetData>
  <mergeCells count="22">
    <mergeCell ref="A1:G1"/>
    <mergeCell ref="C3:G3"/>
    <mergeCell ref="A5:G5"/>
    <mergeCell ref="A8:B8"/>
    <mergeCell ref="A9:B9"/>
    <mergeCell ref="D9:E9"/>
    <mergeCell ref="A10:B10"/>
    <mergeCell ref="A11:B11"/>
    <mergeCell ref="A12:B12"/>
    <mergeCell ref="A13:B13"/>
    <mergeCell ref="E13:F13"/>
    <mergeCell ref="A14:B14"/>
    <mergeCell ref="D14:E14"/>
    <mergeCell ref="A15:B15"/>
    <mergeCell ref="A16:B16"/>
    <mergeCell ref="A17:B17"/>
    <mergeCell ref="E17:F17"/>
    <mergeCell ref="A18:B18"/>
    <mergeCell ref="D18:E18"/>
    <mergeCell ref="A19:B19"/>
    <mergeCell ref="A20:D20"/>
    <mergeCell ref="E20:F20"/>
  </mergeCells>
  <pageMargins left="0.147638" right="0.147638" top="0.206693" bottom="0.206693" header="0.0" footer="0.0"/>
  <pageSetup paperSize="9" orientation="portrait"/>
  <rowBreaks count="0" manualBreakCount="0">
    </rowBreaks>
</worksheet>
</file>