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<sst xmlns="http://schemas.openxmlformats.org/spreadsheetml/2006/main" count="53" uniqueCount="53">
  <si>
    <t xml:space="preserve"/>
  </si>
  <si>
    <t xml:space="preserve">IOD010</t>
  </si>
  <si>
    <t xml:space="preserve">Ud</t>
  </si>
  <si>
    <t xml:space="preserve">Sistema de detección y alarma de incendios, convencional.</t>
  </si>
  <si>
    <r>
      <rPr>
        <sz val="8.25"/>
        <color rgb="FF000000"/>
        <rFont val="Arial"/>
        <family val="2"/>
      </rPr>
      <t xml:space="preserve">Sistema de detección y alarma de incendios, convencional, formado por central de detección automática de incendios con una capacidad máxima de 2 zonas de detección, 4 detectores ópticos de humos, 3 pulsadores de alarma con señalización luminosa tipo rearmable y tapa de plástico basculante, sirena interior con señal acústica, sirena exterior con señal óptica y acústica y canalización de protección de cableado fija en superficie formada por caño de PVC rígido, blindado, enchufable, de color gris RAL 7035, con IP44. Incluso cable no propagador de la llama libre de halógenos, elementos de fijación y cuantos accesorios sean necesarios para su correcta instalación.</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</si>
  <si>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</si>
  <si>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</si>
  <si>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</si>
  <si>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</si>
  <si>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</si>
  <si>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</si>
  <si>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</si>
  <si>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mt35aia220a</t>
  </si>
  <si>
    <t xml:space="preserve">m</t>
  </si>
  <si>
    <t xml:space="preserve">Caño rígido de PVC, enchufable, curvable en caliente, de color gris RAL 7035, de 16 mm de diámetro nominal, para canalización fija en superficie. Resistencia a la compresión 1250 N, resistencia al impacto 6 julios, temperatura de trabajo -15°C hasta 90°C, con grado de protección IP44, propiedades eléctricas: aislante, no propagador de la llama. Incluso abrazaderas, elementos de sujeción y accesorios (curvas, manguitos, ramales a 90°, codos y curvas flexibles).</t>
  </si>
  <si>
    <t xml:space="preserve">mt35ccg020a</t>
  </si>
  <si>
    <t xml:space="preserve">m</t>
  </si>
  <si>
    <t xml:space="preserve">Cable bipolar Z1O2Z1-K (AS), no propagador de la llama, con conductor multifilar de cobre clase 5 (-K) de 2x1,5 mm² de sección, con aislamiento de compuesto termoplástico a base de poliolefina libre de halógenos con baja emisión de humos y gases corrosivos (Z1), pantalla de cinta de aluminio y poliéster (O2) con conductor de drenaje de cobre estañado y techo externa de compuesto termoplástico a base de poliolefina libre de halógenos con baja emisión de humos y gases corrosivos (Z1) color rojo con franja verde, siendo su tensión asignada de 300/500 V.</t>
  </si>
  <si>
    <t xml:space="preserve">mt41pig070</t>
  </si>
  <si>
    <t xml:space="preserve">Ud</t>
  </si>
  <si>
    <t xml:space="preserve">Detector óptico de humos convencional, de ABS color blanco, formado por un elemento sensible a los humos claros, para alimentación de 12 a 30 Vcc, con doble led de activación e indicador de alarma color rojo, salida para piloto de señalización remota y base universal. Incluso elementos de fijación.</t>
  </si>
  <si>
    <t xml:space="preserve">mt41pig110</t>
  </si>
  <si>
    <t xml:space="preserve">Ud</t>
  </si>
  <si>
    <t xml:space="preserve">Pulsador de alarma convencional de rearme manual, de ABS color rojo, protección IP41, con led indicador de alarma color rojo y llave de rearme. Incluso elementos de fijación.</t>
  </si>
  <si>
    <t xml:space="preserve">mt41pig130</t>
  </si>
  <si>
    <t xml:space="preserve">Ud</t>
  </si>
  <si>
    <t xml:space="preserve">Sirena electrónica, de color rojo, con señal acústica, alimentación a 24 Vcc, potencia sonora de 100 dB a 1 m y consumo de 14 mA, para instalar en paramento interior. Incluso elementos de fijación.</t>
  </si>
  <si>
    <t xml:space="preserve">mt41pig160</t>
  </si>
  <si>
    <t xml:space="preserve">Ud</t>
  </si>
  <si>
    <t xml:space="preserve">Sirena electrónica, de ABS color rojo, con señal óptica y acústica y rótulo "FUEGO", alimentación a 24 Vcc, potencia sonora de 90 dB a 1 m y consumo de 230 mA, para instalar en paramento exterior. Incluso elementos de fijación.</t>
  </si>
  <si>
    <t xml:space="preserve">mt41pig025a</t>
  </si>
  <si>
    <t xml:space="preserve">Ud</t>
  </si>
  <si>
    <t xml:space="preserve">Central de detección automática de incendios, convencional, microprocesada, de 2 zonas de detección, con caja metálica y tapa de ABS, con módulo de alimentación, rectificador de corriente y cargador de batería, panel de control con indicador de alarma y avería, y conmutador de corte de zonas, para el control de un máximo de 32 detectores y pulsadores de alarma, convencionales,.</t>
  </si>
  <si>
    <t xml:space="preserve">mt41rte030d</t>
  </si>
  <si>
    <t xml:space="preserve">Ud</t>
  </si>
  <si>
    <t xml:space="preserve">Batería de 12 V y 7 Ah.</t>
  </si>
  <si>
    <t xml:space="preserve">mt41www020</t>
  </si>
  <si>
    <t xml:space="preserve">Ud</t>
  </si>
  <si>
    <t xml:space="preserve">Material auxiliar para instalaciones de detección y alarma.</t>
  </si>
  <si>
    <t xml:space="preserve">Subtotal materiales:</t>
  </si>
  <si>
    <t xml:space="preserve">Mano de obra</t>
  </si>
  <si>
    <t xml:space="preserve">mo006</t>
  </si>
  <si>
    <t xml:space="preserve">h</t>
  </si>
  <si>
    <t xml:space="preserve">Oficial instalador de redes y equipos de detección y seguridad.</t>
  </si>
  <si>
    <t xml:space="preserve">mo105</t>
  </si>
  <si>
    <t xml:space="preserve">h</t>
  </si>
  <si>
    <t xml:space="preserve">Medio oficial instalador de redes y equipos de detección y seguridad.</t>
  </si>
  <si>
    <t xml:space="preserve">Subtotal mano de obra:</t>
  </si>
  <si>
    <t xml:space="preserve">Herramientas</t>
  </si>
  <si>
    <t xml:space="preserve">%</t>
  </si>
  <si>
    <t xml:space="preserve">Herramientas</t>
  </si>
  <si>
    <t xml:space="preserve">Coste de mantenimiento decenal: $ 3.305.064,47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</si>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</sst>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6.12" customWidth="1"/>
    <col min="3" max="3" width="7.48" customWidth="1"/>
    <col min="4" max="4" width="69.19" customWidth="1"/>
    <col min="5" max="5" width="11.05" customWidth="1"/>
    <col min="6" max="6" width="13.60" customWidth="1"/>
    <col min="7" max="7" width="13.60"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66.00" thickBot="1" customHeight="1">
      <c r="A10" s="1" t="s">
        <v>12</v>
      </c>
      <c r="B10" s="1"/>
      <c r="C10" s="10" t="s">
        <v>13</v>
      </c>
      <c r="D10" s="1" t="s">
        <v>14</v>
      </c>
      <c r="E10" s="11">
        <v>148</v>
      </c>
      <c r="F10" s="12">
        <v>2999.7</v>
      </c>
      <c r="G10" s="12">
        <f ca="1">ROUND(INDIRECT(ADDRESS(ROW()+(0), COLUMN()+(-2), 1))*INDIRECT(ADDRESS(ROW()+(0), COLUMN()+(-1), 1)), 2)</f>
        <v>443956</v>
      </c>
    </row>
    <row r="11" spans="1:7" ht="87.00" thickBot="1" customHeight="1">
      <c r="A11" s="1" t="s">
        <v>15</v>
      </c>
      <c r="B11" s="1"/>
      <c r="C11" s="10" t="s">
        <v>16</v>
      </c>
      <c r="D11" s="1" t="s">
        <v>17</v>
      </c>
      <c r="E11" s="11">
        <v>161.5</v>
      </c>
      <c r="F11" s="12">
        <v>2295.52</v>
      </c>
      <c r="G11" s="12">
        <f ca="1">ROUND(INDIRECT(ADDRESS(ROW()+(0), COLUMN()+(-2), 1))*INDIRECT(ADDRESS(ROW()+(0), COLUMN()+(-1), 1)), 2)</f>
        <v>370726</v>
      </c>
    </row>
    <row r="12" spans="1:7" ht="45.00" thickBot="1" customHeight="1">
      <c r="A12" s="1" t="s">
        <v>18</v>
      </c>
      <c r="B12" s="1"/>
      <c r="C12" s="10" t="s">
        <v>19</v>
      </c>
      <c r="D12" s="1" t="s">
        <v>20</v>
      </c>
      <c r="E12" s="11">
        <v>4</v>
      </c>
      <c r="F12" s="12">
        <v>27796.5</v>
      </c>
      <c r="G12" s="12">
        <f ca="1">ROUND(INDIRECT(ADDRESS(ROW()+(0), COLUMN()+(-2), 1))*INDIRECT(ADDRESS(ROW()+(0), COLUMN()+(-1), 1)), 2)</f>
        <v>111186</v>
      </c>
    </row>
    <row r="13" spans="1:7" ht="34.50" thickBot="1" customHeight="1">
      <c r="A13" s="1" t="s">
        <v>21</v>
      </c>
      <c r="B13" s="1"/>
      <c r="C13" s="10" t="s">
        <v>22</v>
      </c>
      <c r="D13" s="1" t="s">
        <v>23</v>
      </c>
      <c r="E13" s="11">
        <v>3</v>
      </c>
      <c r="F13" s="12">
        <v>15056.4</v>
      </c>
      <c r="G13" s="12">
        <f ca="1">ROUND(INDIRECT(ADDRESS(ROW()+(0), COLUMN()+(-2), 1))*INDIRECT(ADDRESS(ROW()+(0), COLUMN()+(-1), 1)), 2)</f>
        <v>45169.2</v>
      </c>
    </row>
    <row r="14" spans="1:7" ht="34.50" thickBot="1" customHeight="1">
      <c r="A14" s="1" t="s">
        <v>24</v>
      </c>
      <c r="B14" s="1"/>
      <c r="C14" s="10" t="s">
        <v>25</v>
      </c>
      <c r="D14" s="1" t="s">
        <v>26</v>
      </c>
      <c r="E14" s="11">
        <v>1</v>
      </c>
      <c r="F14" s="12">
        <v>45968.4</v>
      </c>
      <c r="G14" s="12">
        <f ca="1">ROUND(INDIRECT(ADDRESS(ROW()+(0), COLUMN()+(-2), 1))*INDIRECT(ADDRESS(ROW()+(0), COLUMN()+(-1), 1)), 2)</f>
        <v>45968.4</v>
      </c>
    </row>
    <row r="15" spans="1:7" ht="34.50" thickBot="1" customHeight="1">
      <c r="A15" s="1" t="s">
        <v>27</v>
      </c>
      <c r="B15" s="1"/>
      <c r="C15" s="10" t="s">
        <v>28</v>
      </c>
      <c r="D15" s="1" t="s">
        <v>29</v>
      </c>
      <c r="E15" s="11">
        <v>1</v>
      </c>
      <c r="F15" s="12">
        <v>72965.7</v>
      </c>
      <c r="G15" s="12">
        <f ca="1">ROUND(INDIRECT(ADDRESS(ROW()+(0), COLUMN()+(-2), 1))*INDIRECT(ADDRESS(ROW()+(0), COLUMN()+(-1), 1)), 2)</f>
        <v>72965.7</v>
      </c>
    </row>
    <row r="16" spans="1:7" ht="55.50" thickBot="1" customHeight="1">
      <c r="A16" s="1" t="s">
        <v>30</v>
      </c>
      <c r="B16" s="1"/>
      <c r="C16" s="10" t="s">
        <v>31</v>
      </c>
      <c r="D16" s="1" t="s">
        <v>32</v>
      </c>
      <c r="E16" s="11">
        <v>1</v>
      </c>
      <c r="F16" s="12">
        <v>238586</v>
      </c>
      <c r="G16" s="12">
        <f ca="1">ROUND(INDIRECT(ADDRESS(ROW()+(0), COLUMN()+(-2), 1))*INDIRECT(ADDRESS(ROW()+(0), COLUMN()+(-1), 1)), 2)</f>
        <v>238586</v>
      </c>
    </row>
    <row r="17" spans="1:7" ht="13.50" thickBot="1" customHeight="1">
      <c r="A17" s="1" t="s">
        <v>33</v>
      </c>
      <c r="B17" s="1"/>
      <c r="C17" s="10" t="s">
        <v>34</v>
      </c>
      <c r="D17" s="1" t="s">
        <v>35</v>
      </c>
      <c r="E17" s="11">
        <v>2</v>
      </c>
      <c r="F17" s="12">
        <v>28954.6</v>
      </c>
      <c r="G17" s="12">
        <f ca="1">ROUND(INDIRECT(ADDRESS(ROW()+(0), COLUMN()+(-2), 1))*INDIRECT(ADDRESS(ROW()+(0), COLUMN()+(-1), 1)), 2)</f>
        <v>57909.3</v>
      </c>
    </row>
    <row r="18" spans="1:7" ht="13.50" thickBot="1" customHeight="1">
      <c r="A18" s="1" t="s">
        <v>36</v>
      </c>
      <c r="B18" s="1"/>
      <c r="C18" s="10" t="s">
        <v>37</v>
      </c>
      <c r="D18" s="1" t="s">
        <v>38</v>
      </c>
      <c r="E18" s="13">
        <v>1</v>
      </c>
      <c r="F18" s="14">
        <v>1886.53</v>
      </c>
      <c r="G18" s="14">
        <f ca="1">ROUND(INDIRECT(ADDRESS(ROW()+(0), COLUMN()+(-2), 1))*INDIRECT(ADDRESS(ROW()+(0), COLUMN()+(-1), 1)), 2)</f>
        <v>1886.53</v>
      </c>
    </row>
    <row r="19" spans="1:7" ht="13.50" thickBot="1" customHeight="1">
      <c r="A19" s="15"/>
      <c r="B19" s="15"/>
      <c r="C19" s="15"/>
      <c r="D19" s="15"/>
      <c r="E19" s="9" t="s">
        <v>39</v>
      </c>
      <c r="F19" s="9"/>
      <c r="G19" s="17">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1.38835e+006</v>
      </c>
    </row>
    <row r="20" spans="1:7" ht="13.50" thickBot="1" customHeight="1">
      <c r="A20" s="15">
        <v>2</v>
      </c>
      <c r="B20" s="15"/>
      <c r="C20" s="15"/>
      <c r="D20" s="18" t="s">
        <v>40</v>
      </c>
      <c r="E20" s="18"/>
      <c r="F20" s="15"/>
      <c r="G20" s="15"/>
    </row>
    <row r="21" spans="1:7" ht="13.50" thickBot="1" customHeight="1">
      <c r="A21" s="1" t="s">
        <v>41</v>
      </c>
      <c r="B21" s="1"/>
      <c r="C21" s="10" t="s">
        <v>42</v>
      </c>
      <c r="D21" s="1" t="s">
        <v>43</v>
      </c>
      <c r="E21" s="11">
        <v>26.994</v>
      </c>
      <c r="F21" s="12">
        <v>33423.5</v>
      </c>
      <c r="G21" s="12">
        <f ca="1">ROUND(INDIRECT(ADDRESS(ROW()+(0), COLUMN()+(-2), 1))*INDIRECT(ADDRESS(ROW()+(0), COLUMN()+(-1), 1)), 2)</f>
        <v>902235</v>
      </c>
    </row>
    <row r="22" spans="1:7" ht="13.50" thickBot="1" customHeight="1">
      <c r="A22" s="1" t="s">
        <v>44</v>
      </c>
      <c r="B22" s="1"/>
      <c r="C22" s="10" t="s">
        <v>45</v>
      </c>
      <c r="D22" s="1" t="s">
        <v>46</v>
      </c>
      <c r="E22" s="13">
        <v>26.994</v>
      </c>
      <c r="F22" s="14">
        <v>24268.4</v>
      </c>
      <c r="G22" s="14">
        <f ca="1">ROUND(INDIRECT(ADDRESS(ROW()+(0), COLUMN()+(-2), 1))*INDIRECT(ADDRESS(ROW()+(0), COLUMN()+(-1), 1)), 2)</f>
        <v>655102</v>
      </c>
    </row>
    <row r="23" spans="1:7" ht="13.50" thickBot="1" customHeight="1">
      <c r="A23" s="15"/>
      <c r="B23" s="15"/>
      <c r="C23" s="15"/>
      <c r="D23" s="15"/>
      <c r="E23" s="9" t="s">
        <v>47</v>
      </c>
      <c r="F23" s="9"/>
      <c r="G23" s="17">
        <f ca="1">ROUND(SUM(INDIRECT(ADDRESS(ROW()+(-1), COLUMN()+(0), 1)),INDIRECT(ADDRESS(ROW()+(-2), COLUMN()+(0), 1))), 2)</f>
        <v>1.55734e+006</v>
      </c>
    </row>
    <row r="24" spans="1:7" ht="13.50" thickBot="1" customHeight="1">
      <c r="A24" s="15">
        <v>3</v>
      </c>
      <c r="B24" s="15"/>
      <c r="C24" s="15"/>
      <c r="D24" s="18" t="s">
        <v>48</v>
      </c>
      <c r="E24" s="18"/>
      <c r="F24" s="15"/>
      <c r="G24" s="15"/>
    </row>
    <row r="25" spans="1:7" ht="13.50" thickBot="1" customHeight="1">
      <c r="A25" s="19"/>
      <c r="B25" s="19"/>
      <c r="C25" s="20" t="s">
        <v>49</v>
      </c>
      <c r="D25" s="19" t="s">
        <v>50</v>
      </c>
      <c r="E25" s="13">
        <v>2</v>
      </c>
      <c r="F25" s="14">
        <f ca="1">ROUND(SUM(INDIRECT(ADDRESS(ROW()+(-2), COLUMN()+(1), 1)),INDIRECT(ADDRESS(ROW()+(-6), COLUMN()+(1), 1))), 2)</f>
        <v>2.94569e+006</v>
      </c>
      <c r="G25" s="14">
        <f ca="1">ROUND(INDIRECT(ADDRESS(ROW()+(0), COLUMN()+(-2), 1))*INDIRECT(ADDRESS(ROW()+(0), COLUMN()+(-1), 1))/100, 2)</f>
        <v>58913.8</v>
      </c>
    </row>
    <row r="26" spans="1:7" ht="13.50" thickBot="1" customHeight="1">
      <c r="A26" s="21" t="s">
        <v>51</v>
      </c>
      <c r="B26" s="21"/>
      <c r="C26" s="22"/>
      <c r="D26" s="23"/>
      <c r="E26" s="24" t="s">
        <v>52</v>
      </c>
      <c r="F26" s="25"/>
      <c r="G26" s="26">
        <f ca="1">ROUND(SUM(INDIRECT(ADDRESS(ROW()+(-1), COLUMN()+(0), 1)),INDIRECT(ADDRESS(ROW()+(-3), COLUMN()+(0), 1)),INDIRECT(ADDRESS(ROW()+(-7), COLUMN()+(0), 1))), 2)</f>
        <v>3.0046e+006</v>
      </c>
    </row>
  </sheetData>
  <mergeCells count="28">
    <mergeCell ref="A1:G1"/>
    <mergeCell ref="C3:G3"/>
    <mergeCell ref="A5:G5"/>
    <mergeCell ref="A8:B8"/>
    <mergeCell ref="A9:B9"/>
    <mergeCell ref="D9:E9"/>
    <mergeCell ref="A10:B10"/>
    <mergeCell ref="A11:B11"/>
    <mergeCell ref="A12:B12"/>
    <mergeCell ref="A13:B13"/>
    <mergeCell ref="A14:B14"/>
    <mergeCell ref="A15:B15"/>
    <mergeCell ref="A16:B16"/>
    <mergeCell ref="A17:B17"/>
    <mergeCell ref="A18:B18"/>
    <mergeCell ref="A19:B19"/>
    <mergeCell ref="E19:F19"/>
    <mergeCell ref="A20:B20"/>
    <mergeCell ref="D20:E20"/>
    <mergeCell ref="A21:B21"/>
    <mergeCell ref="A22:B22"/>
    <mergeCell ref="A23:B23"/>
    <mergeCell ref="E23:F23"/>
    <mergeCell ref="A24:B24"/>
    <mergeCell ref="D24:E24"/>
    <mergeCell ref="A25:B25"/>
    <mergeCell ref="A26:D26"/>
    <mergeCell ref="E26:F26"/>
  </mergeCells>
  <pageMargins left="0.147638" right="0.147638" top="0.206693" bottom="0.206693" header="0.0" footer="0.0"/>
  <pageSetup paperSize="9" orientation="portrait"/>
  <rowBreaks count="0" manualBreakCount="0">
    </rowBreaks>
</worksheet>
</file>