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<sst xmlns="http://schemas.openxmlformats.org/spreadsheetml/2006/main" count="29" uniqueCount="29">
  <si>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</si>
  <si>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III230</t>
  </si>
  <si>
    <t xml:space="preserve">Ud</t>
  </si>
  <si>
    <t xml:space="preserve">Luminaria sobre carril electrificado trifásico.</t>
  </si>
  <si>
    <r>
      <rPr>
        <sz val="8.25"/>
        <color rgb="FF000000"/>
        <rFont val="Arial"/>
        <family val="2"/>
      </rPr>
      <t xml:space="preserve">Luminaria de chapa de acero, acabado termoesmaltado, de color blanco, no regulable, de 54 W, alimentación a 220/240 V y 50-60 Hz, de 124,2x769x145,4 mm, con lámpara LED no reemplazable, temperatura de color 4000 K, óptica formada por reflector recubierto con aluminio vaporizado, acabado muy brillante, de alto rendimiento, haz de luz extensivo, índice de reproducción cromática mayor de 80, flujo luminoso 5400 lúmenes, grado de protección IP20. Instalación sobre carril electrificado trifásico. El precio no incluye el carril electrificado trifásico.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</si>
  <si>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</si>
  <si>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</si>
  <si>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</si>
  <si>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</si>
  <si>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</si>
  <si>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</si>
  <si>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</si>
  <si>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mt34lle160f</t>
  </si>
  <si>
    <t xml:space="preserve">Ud</t>
  </si>
  <si>
    <t xml:space="preserve">Luminaria para carril electrificado trifásico, de chapa de acero, acabado termoesmaltado, de color blanco, no regulable, de 54 W, alimentación a 220/240 V y 50-60 Hz, de 124,2x769x145,4 mm, con lámpara LED no reemplazable, temperatura de color 4000 K, óptica formada por reflector recubierto con aluminio vaporizado, acabado muy brillante, de alto rendimiento, haz de luz extensivo, índice de reproducción cromática mayor de 80, flujo luminoso 5400 lúmenes, grado de protección IP20.</t>
  </si>
  <si>
    <t xml:space="preserve">Subtotal materiales:</t>
  </si>
  <si>
    <t xml:space="preserve">Mano de obra</t>
  </si>
  <si>
    <t xml:space="preserve">mo003</t>
  </si>
  <si>
    <t xml:space="preserve">h</t>
  </si>
  <si>
    <t xml:space="preserve">Oficial electricista.</t>
  </si>
  <si>
    <t xml:space="preserve">mo102</t>
  </si>
  <si>
    <t xml:space="preserve">h</t>
  </si>
  <si>
    <t xml:space="preserve">Medio oficial electricista.</t>
  </si>
  <si>
    <t xml:space="preserve">Subtotal mano de obra:</t>
  </si>
  <si>
    <t xml:space="preserve">Herramientas</t>
  </si>
  <si>
    <t xml:space="preserve">%</t>
  </si>
  <si>
    <t xml:space="preserve">Herramientas</t>
  </si>
  <si>
    <t xml:space="preserve">Coste de mantenimiento decenal: $ 78.646,61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</si>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</sst>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4.76" customWidth="1"/>
    <col min="3" max="3" width="1.36" customWidth="1"/>
    <col min="4" max="4" width="6.29" customWidth="1"/>
    <col min="5" max="5" width="72.59"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2">
        <v>1</v>
      </c>
      <c r="G10" s="14">
        <v>250323</v>
      </c>
      <c r="H10" s="14">
        <f ca="1">ROUND(INDIRECT(ADDRESS(ROW()+(0), COLUMN()+(-2), 1))*INDIRECT(ADDRESS(ROW()+(0), COLUMN()+(-1), 1)), 2)</f>
        <v>250323</v>
      </c>
    </row>
    <row r="11" spans="1:8" ht="13.50" thickBot="1" customHeight="1">
      <c r="A11" s="15"/>
      <c r="B11" s="15"/>
      <c r="C11" s="15"/>
      <c r="D11" s="15"/>
      <c r="E11" s="15"/>
      <c r="F11" s="9" t="s">
        <v>15</v>
      </c>
      <c r="G11" s="9"/>
      <c r="H11" s="17">
        <f ca="1">ROUND(SUM(INDIRECT(ADDRESS(ROW()+(-1), COLUMN()+(0), 1))), 2)</f>
        <v>250323</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0.116</v>
      </c>
      <c r="G13" s="13">
        <v>33423.5</v>
      </c>
      <c r="H13" s="13">
        <f ca="1">ROUND(INDIRECT(ADDRESS(ROW()+(0), COLUMN()+(-2), 1))*INDIRECT(ADDRESS(ROW()+(0), COLUMN()+(-1), 1)), 2)</f>
        <v>3877.13</v>
      </c>
    </row>
    <row r="14" spans="1:8" ht="13.50" thickBot="1" customHeight="1">
      <c r="A14" s="1" t="s">
        <v>20</v>
      </c>
      <c r="B14" s="1"/>
      <c r="C14" s="10" t="s">
        <v>21</v>
      </c>
      <c r="D14" s="10"/>
      <c r="E14" s="1" t="s">
        <v>22</v>
      </c>
      <c r="F14" s="12">
        <v>0.116</v>
      </c>
      <c r="G14" s="14">
        <v>24268.4</v>
      </c>
      <c r="H14" s="14">
        <f ca="1">ROUND(INDIRECT(ADDRESS(ROW()+(0), COLUMN()+(-2), 1))*INDIRECT(ADDRESS(ROW()+(0), COLUMN()+(-1), 1)), 2)</f>
        <v>2815.14</v>
      </c>
    </row>
    <row r="15" spans="1:8" ht="13.50" thickBot="1" customHeight="1">
      <c r="A15" s="15"/>
      <c r="B15" s="15"/>
      <c r="C15" s="15"/>
      <c r="D15" s="15"/>
      <c r="E15" s="15"/>
      <c r="F15" s="9" t="s">
        <v>23</v>
      </c>
      <c r="G15" s="9"/>
      <c r="H15" s="17">
        <f ca="1">ROUND(SUM(INDIRECT(ADDRESS(ROW()+(-1), COLUMN()+(0), 1)),INDIRECT(ADDRESS(ROW()+(-2), COLUMN()+(0), 1))), 2)</f>
        <v>6692.27</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257015</v>
      </c>
      <c r="H17" s="14">
        <f ca="1">ROUND(INDIRECT(ADDRESS(ROW()+(0), COLUMN()+(-2), 1))*INDIRECT(ADDRESS(ROW()+(0), COLUMN()+(-1), 1))/100, 2)</f>
        <v>5140.3</v>
      </c>
    </row>
    <row r="18" spans="1:8" ht="13.50" thickBot="1" customHeight="1">
      <c r="A18" s="21" t="s">
        <v>27</v>
      </c>
      <c r="B18" s="21"/>
      <c r="C18" s="22"/>
      <c r="D18" s="22"/>
      <c r="E18" s="23"/>
      <c r="F18" s="24" t="s">
        <v>28</v>
      </c>
      <c r="G18" s="25"/>
      <c r="H18" s="26">
        <f ca="1">ROUND(SUM(INDIRECT(ADDRESS(ROW()+(-1), COLUMN()+(0), 1)),INDIRECT(ADDRESS(ROW()+(-3), COLUMN()+(0), 1)),INDIRECT(ADDRESS(ROW()+(-7), COLUMN()+(0), 1))), 2)</f>
        <v>262155</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