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<sst xmlns="http://schemas.openxmlformats.org/spreadsheetml/2006/main" count="35" uniqueCount="35">
  <si>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</si>
  <si>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IEM051</t>
  </si>
  <si>
    <t xml:space="preserve">Ud</t>
  </si>
  <si>
    <t xml:space="preserve">Pulsador empotrado, estanco.</t>
  </si>
  <si>
    <r>
      <rPr>
        <sz val="8.25"/>
        <color rgb="FF000000"/>
        <rFont val="Arial"/>
        <family val="2"/>
      </rPr>
      <t xml:space="preserve">Pulsador estanco con grado de protección IP44, unipolar (1P), de intensidad asignada 10 AX, tensión asignada 250 V, gama básica formado por mecanismo para pulsador unipolar (1P), kit de juntas para obtener un grado de protección IP44, tecla basculante para pulsador de material termoplástico color blanco acabado brillante y marco embellecedor para 1 elemento de material termoplástico color blanco acabado brillante. Instalación empotrada. El precio no incluye la caja para mecanismo empotrado.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</si>
  <si>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</si>
  <si>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</si>
  <si>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</si>
  <si>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</si>
  <si>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</si>
  <si>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</si>
  <si>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</si>
  <si>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mt33gir030a</t>
  </si>
  <si>
    <t xml:space="preserve">Ud</t>
  </si>
  <si>
    <t xml:space="preserve">Mecanismo para pulsador unipolar (1P), intensidad asignada 10 AX, tensión asignada 250 V, para empotrar.</t>
  </si>
  <si>
    <t xml:space="preserve">mt33gir032a</t>
  </si>
  <si>
    <t xml:space="preserve">Ud</t>
  </si>
  <si>
    <t xml:space="preserve">Kit de juntas para obtener un grado de protección IP44, para interruptor, conmutador o pulsador.</t>
  </si>
  <si>
    <t xml:space="preserve">mt33gir031aab</t>
  </si>
  <si>
    <t xml:space="preserve">Ud</t>
  </si>
  <si>
    <t xml:space="preserve">Tecla basculante para pulsador de material termoplástico color blanco acabado brillante.</t>
  </si>
  <si>
    <t xml:space="preserve">mt33gir001aae</t>
  </si>
  <si>
    <t xml:space="preserve">Ud</t>
  </si>
  <si>
    <t xml:space="preserve">Marco embellecedor para 1 elemento de material termoplástico color blanco acabado brillante.</t>
  </si>
  <si>
    <t xml:space="preserve">Subtotal materiales:</t>
  </si>
  <si>
    <t xml:space="preserve">Mano de obra</t>
  </si>
  <si>
    <t xml:space="preserve">mo003</t>
  </si>
  <si>
    <t xml:space="preserve">h</t>
  </si>
  <si>
    <t xml:space="preserve">Oficial electricista.</t>
  </si>
  <si>
    <t xml:space="preserve">Subtotal mano de obra:</t>
  </si>
  <si>
    <t xml:space="preserve">Herramientas</t>
  </si>
  <si>
    <t xml:space="preserve">%</t>
  </si>
  <si>
    <t xml:space="preserve">Herramientas</t>
  </si>
  <si>
    <t xml:space="preserve">Coste de mantenimiento decenal: $ 1.772,94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</si>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</sst>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70.8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11024.6</v>
      </c>
      <c r="G10" s="12">
        <f ca="1">ROUND(INDIRECT(ADDRESS(ROW()+(0), COLUMN()+(-2), 1))*INDIRECT(ADDRESS(ROW()+(0), COLUMN()+(-1), 1)), 2)</f>
        <v>11024.6</v>
      </c>
    </row>
    <row r="11" spans="1:7" ht="24.00" thickBot="1" customHeight="1">
      <c r="A11" s="1" t="s">
        <v>15</v>
      </c>
      <c r="B11" s="1"/>
      <c r="C11" s="10" t="s">
        <v>16</v>
      </c>
      <c r="D11" s="1" t="s">
        <v>17</v>
      </c>
      <c r="E11" s="11">
        <v>1</v>
      </c>
      <c r="F11" s="12">
        <v>5413.33</v>
      </c>
      <c r="G11" s="12">
        <f ca="1">ROUND(INDIRECT(ADDRESS(ROW()+(0), COLUMN()+(-2), 1))*INDIRECT(ADDRESS(ROW()+(0), COLUMN()+(-1), 1)), 2)</f>
        <v>5413.33</v>
      </c>
    </row>
    <row r="12" spans="1:7" ht="24.00" thickBot="1" customHeight="1">
      <c r="A12" s="1" t="s">
        <v>18</v>
      </c>
      <c r="B12" s="1"/>
      <c r="C12" s="10" t="s">
        <v>19</v>
      </c>
      <c r="D12" s="1" t="s">
        <v>20</v>
      </c>
      <c r="E12" s="11">
        <v>1</v>
      </c>
      <c r="F12" s="12">
        <v>3969.77</v>
      </c>
      <c r="G12" s="12">
        <f ca="1">ROUND(INDIRECT(ADDRESS(ROW()+(0), COLUMN()+(-2), 1))*INDIRECT(ADDRESS(ROW()+(0), COLUMN()+(-1), 1)), 2)</f>
        <v>3969.77</v>
      </c>
    </row>
    <row r="13" spans="1:7" ht="24.00" thickBot="1" customHeight="1">
      <c r="A13" s="1" t="s">
        <v>21</v>
      </c>
      <c r="B13" s="1"/>
      <c r="C13" s="10" t="s">
        <v>22</v>
      </c>
      <c r="D13" s="1" t="s">
        <v>23</v>
      </c>
      <c r="E13" s="13">
        <v>1</v>
      </c>
      <c r="F13" s="14">
        <v>5064.07</v>
      </c>
      <c r="G13" s="14">
        <f ca="1">ROUND(INDIRECT(ADDRESS(ROW()+(0), COLUMN()+(-2), 1))*INDIRECT(ADDRESS(ROW()+(0), COLUMN()+(-1), 1)), 2)</f>
        <v>5064.07</v>
      </c>
    </row>
    <row r="14" spans="1:7" ht="13.50" thickBot="1" customHeight="1">
      <c r="A14" s="15"/>
      <c r="B14" s="15"/>
      <c r="C14" s="15"/>
      <c r="D14" s="15"/>
      <c r="E14" s="9" t="s">
        <v>24</v>
      </c>
      <c r="F14" s="9"/>
      <c r="G14" s="17">
        <f ca="1">ROUND(SUM(INDIRECT(ADDRESS(ROW()+(-1), COLUMN()+(0), 1)),INDIRECT(ADDRESS(ROW()+(-2), COLUMN()+(0), 1)),INDIRECT(ADDRESS(ROW()+(-3), COLUMN()+(0), 1)),INDIRECT(ADDRESS(ROW()+(-4), COLUMN()+(0), 1))), 2)</f>
        <v>25471.7</v>
      </c>
    </row>
    <row r="15" spans="1:7" ht="13.50" thickBot="1" customHeight="1">
      <c r="A15" s="15">
        <v>2</v>
      </c>
      <c r="B15" s="15"/>
      <c r="C15" s="15"/>
      <c r="D15" s="18" t="s">
        <v>25</v>
      </c>
      <c r="E15" s="18"/>
      <c r="F15" s="15"/>
      <c r="G15" s="15"/>
    </row>
    <row r="16" spans="1:7" ht="13.50" thickBot="1" customHeight="1">
      <c r="A16" s="1" t="s">
        <v>26</v>
      </c>
      <c r="B16" s="1"/>
      <c r="C16" s="10" t="s">
        <v>27</v>
      </c>
      <c r="D16" s="1" t="s">
        <v>28</v>
      </c>
      <c r="E16" s="13">
        <v>0.278</v>
      </c>
      <c r="F16" s="14">
        <v>33423.5</v>
      </c>
      <c r="G16" s="14">
        <f ca="1">ROUND(INDIRECT(ADDRESS(ROW()+(0), COLUMN()+(-2), 1))*INDIRECT(ADDRESS(ROW()+(0), COLUMN()+(-1), 1)), 2)</f>
        <v>9291.74</v>
      </c>
    </row>
    <row r="17" spans="1:7" ht="13.50" thickBot="1" customHeight="1">
      <c r="A17" s="15"/>
      <c r="B17" s="15"/>
      <c r="C17" s="15"/>
      <c r="D17" s="15"/>
      <c r="E17" s="9" t="s">
        <v>29</v>
      </c>
      <c r="F17" s="9"/>
      <c r="G17" s="17">
        <f ca="1">ROUND(SUM(INDIRECT(ADDRESS(ROW()+(-1), COLUMN()+(0), 1))), 2)</f>
        <v>9291.74</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1)),INDIRECT(ADDRESS(ROW()+(-5), COLUMN()+(1), 1))), 2)</f>
        <v>34763.5</v>
      </c>
      <c r="G19" s="14">
        <f ca="1">ROUND(INDIRECT(ADDRESS(ROW()+(0), COLUMN()+(-2), 1))*INDIRECT(ADDRESS(ROW()+(0), COLUMN()+(-1), 1))/100, 2)</f>
        <v>695.27</v>
      </c>
    </row>
    <row r="20" spans="1:7" ht="13.50" thickBot="1" customHeight="1">
      <c r="A20" s="21" t="s">
        <v>33</v>
      </c>
      <c r="B20" s="21"/>
      <c r="C20" s="22"/>
      <c r="D20" s="23"/>
      <c r="E20" s="24" t="s">
        <v>34</v>
      </c>
      <c r="F20" s="25"/>
      <c r="G20" s="26">
        <f ca="1">ROUND(SUM(INDIRECT(ADDRESS(ROW()+(-1), COLUMN()+(0), 1)),INDIRECT(ADDRESS(ROW()+(-3), COLUMN()+(0), 1)),INDIRECT(ADDRESS(ROW()+(-6), COLUMN()+(0), 1))), 2)</f>
        <v>35458.7</v>
      </c>
    </row>
  </sheetData>
  <mergeCells count="22">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