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<sst xmlns="http://schemas.openxmlformats.org/spreadsheetml/2006/main" count="98" uniqueCount="98">
  <si>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</si>
  <si>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IEI030</t>
  </si>
  <si>
    <t xml:space="preserve">Ud</t>
  </si>
  <si>
    <t xml:space="preserve">Red de distribución interior de servicios generales.</t>
  </si>
  <si>
    <r>
      <rPr>
        <sz val="8.25"/>
        <color rgb="FF000000"/>
        <rFont val="Arial"/>
        <family val="2"/>
      </rPr>
      <t xml:space="preserve">Red eléctrica de distribución interior de servicios generales compuesta de: cuadro de servicios generales; cuadro secundario: cuadro secundario de ascensor; circuitos con cableado bajo caño protector para alimentación de los siguientes usos comunes: alumbrado de escaleras y zonas comunes, alumbrado de emergencia de escaleras y zonas comunes, portero electrónico o video portero, tomas de corriente, 1 ascensor ITA-2, grupo de presión, recinto de telecomunicaciones; mecanismos.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</si>
  <si>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</si>
  <si>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</si>
  <si>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</si>
  <si>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</si>
  <si>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</si>
  <si>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</si>
  <si>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</si>
  <si>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</si>
  <si>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</si>
  <si>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</si>
  <si>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mt35cgm021abeah</t>
  </si>
  <si>
    <t xml:space="preserve">Ud</t>
  </si>
  <si>
    <t xml:space="preserve">Interruptor general automático (IGA), de 4 módulos, tetrapolar (4P), con 6 kA de poder de corte, de 25 A de intensidad nominal, curva C, incluso accesorios de montaje.</t>
  </si>
  <si>
    <t xml:space="preserve">mt35cgm031aa</t>
  </si>
  <si>
    <t xml:space="preserve">Ud</t>
  </si>
  <si>
    <t xml:space="preserve">Interruptor diferencial instantáneo, 4P/25A/30mA, de 4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</si>
  <si>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</si>
  <si>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</si>
  <si>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</si>
  <si>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mt35cgm021bbead</t>
  </si>
  <si>
    <t xml:space="preserve">Ud</t>
  </si>
  <si>
    <t xml:space="preserve">Interruptor automático magnetotérmico, de 4 módulos, tetrapolar (4P), con 6 kA de poder de corte, de 16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</si>
  <si>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</si>
  <si>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</si>
  <si>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</si>
  <si>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</si>
  <si>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</si>
  <si>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</si>
  <si>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mt35cgm050a</t>
  </si>
  <si>
    <t xml:space="preserve">Ud</t>
  </si>
  <si>
    <t xml:space="preserve">Minutero para temporizado del alumbrado, 5 A, regulable de 1 a 7 minutos.</t>
  </si>
  <si>
    <t xml:space="preserve">mt35cgm041e</t>
  </si>
  <si>
    <t xml:space="preserve">Ud</t>
  </si>
  <si>
    <t xml:space="preserve">Caja para alojamiento de los interruptores de protección de la instalación, 1 fila de 8 módulos, de ABS autoextinguible, de color blanco RAL 9010, con puerta opaca, grado de protección IP40 y doble aislamiento (clase II), para colocar en superficie.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</si>
  <si>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</si>
  <si>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</si>
  <si>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</si>
  <si>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mt35aia090ab</t>
  </si>
  <si>
    <t xml:space="preserve">m</t>
  </si>
  <si>
    <t xml:space="preserve">Caño rígido de PVC, enchufable, curvable en caliente, de color negro, de 20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</si>
  <si>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mt35aia090ac</t>
  </si>
  <si>
    <t xml:space="preserve">m</t>
  </si>
  <si>
    <t xml:space="preserve">Caño rígido de PVC, enchufable, curvable en caliente, de color negro, de 25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</si>
  <si>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mt35aia090ad</t>
  </si>
  <si>
    <t xml:space="preserve">m</t>
  </si>
  <si>
    <t xml:space="preserve">Caño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</si>
  <si>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mt35aia080aa</t>
  </si>
  <si>
    <t xml:space="preserve">m</t>
  </si>
  <si>
    <t xml:space="preserve">Caño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</si>
  <si>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</si>
  <si>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</si>
  <si>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</si>
  <si>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</si>
  <si>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</si>
  <si>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</si>
  <si>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</si>
  <si>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</si>
  <si>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</si>
  <si>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</si>
  <si>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</si>
  <si>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</si>
  <si>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mt35caj030d</t>
  </si>
  <si>
    <t xml:space="preserve">Ud</t>
  </si>
  <si>
    <t xml:space="preserve">Caja de ramal a 45° estanca, rectangular, de 105x105x55 mm, con 7 conos y tapa de registro con tornillos de 1/4 de vuelta, para instalar en superficie. Incluso regletas de conexión y elementos de fijación.</t>
  </si>
  <si>
    <t xml:space="preserve">mt35caj010a</t>
  </si>
  <si>
    <t xml:space="preserve">Ud</t>
  </si>
  <si>
    <t xml:space="preserve">Caja universal, con enlace por los 2 lados, para empotrar.</t>
  </si>
  <si>
    <t xml:space="preserve">mt33seg503</t>
  </si>
  <si>
    <t xml:space="preserve">Ud</t>
  </si>
  <si>
    <t xml:space="preserve">Pulsador para escalera, con marco, color gris.</t>
  </si>
  <si>
    <t xml:space="preserve">mt33seg501</t>
  </si>
  <si>
    <t xml:space="preserve">Ud</t>
  </si>
  <si>
    <t xml:space="preserve">Interruptor bipolar monobloc estanco para instalación en superficie (IP55), color gris.</t>
  </si>
  <si>
    <t xml:space="preserve">mt33seg504a</t>
  </si>
  <si>
    <t xml:space="preserve">Ud</t>
  </si>
  <si>
    <t xml:space="preserve">Base de tomacorriente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</si>
  <si>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</si>
  <si>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</si>
  <si>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</si>
  <si>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</si>
  <si>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</si>
  <si>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</si>
  <si>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</si>
  <si>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</si>
  <si>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</si>
  <si>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</si>
  <si>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</si>
  <si>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</si>
  <si>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</si>
  <si>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</si>
  <si>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</si>
  <si>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$ 201.497,52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</si>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</sst>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5.79" customWidth="1"/>
    <col min="6" max="6" width="11.05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33408.3</v>
      </c>
      <c r="H10" s="12">
        <f ca="1">ROUND(INDIRECT(ADDRESS(ROW()+(0), COLUMN()+(-2), 1))*INDIRECT(ADDRESS(ROW()+(0), COLUMN()+(-1), 1)), 2)</f>
        <v>33408.3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94044.7</v>
      </c>
      <c r="H11" s="12">
        <f ca="1">ROUND(INDIRECT(ADDRESS(ROW()+(0), COLUMN()+(-2), 1))*INDIRECT(ADDRESS(ROW()+(0), COLUMN()+(-1), 1)), 2)</f>
        <v>94044.7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198293</v>
      </c>
      <c r="H12" s="12">
        <f ca="1">ROUND(INDIRECT(ADDRESS(ROW()+(0), COLUMN()+(-2), 1))*INDIRECT(ADDRESS(ROW()+(0), COLUMN()+(-1), 1)), 2)</f>
        <v>396587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</v>
      </c>
      <c r="G13" s="12">
        <v>108643</v>
      </c>
      <c r="H13" s="12">
        <f ca="1">ROUND(INDIRECT(ADDRESS(ROW()+(0), COLUMN()+(-2), 1))*INDIRECT(ADDRESS(ROW()+(0), COLUMN()+(-1), 1)), 2)</f>
        <v>543213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</v>
      </c>
      <c r="G14" s="12">
        <v>93862.9</v>
      </c>
      <c r="H14" s="12">
        <f ca="1">ROUND(INDIRECT(ADDRESS(ROW()+(0), COLUMN()+(-2), 1))*INDIRECT(ADDRESS(ROW()+(0), COLUMN()+(-1), 1)), 2)</f>
        <v>281589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8</v>
      </c>
      <c r="G15" s="12">
        <v>15112.6</v>
      </c>
      <c r="H15" s="12">
        <f ca="1">ROUND(INDIRECT(ADDRESS(ROW()+(0), COLUMN()+(-2), 1))*INDIRECT(ADDRESS(ROW()+(0), COLUMN()+(-1), 1)), 2)</f>
        <v>120901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16809.3</v>
      </c>
      <c r="H16" s="12">
        <f ca="1">ROUND(INDIRECT(ADDRESS(ROW()+(0), COLUMN()+(-2), 1))*INDIRECT(ADDRESS(ROW()+(0), COLUMN()+(-1), 1)), 2)</f>
        <v>33618.5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50279.6</v>
      </c>
      <c r="H17" s="12">
        <f ca="1">ROUND(INDIRECT(ADDRESS(ROW()+(0), COLUMN()+(-2), 1))*INDIRECT(ADDRESS(ROW()+(0), COLUMN()+(-1), 1)), 2)</f>
        <v>50279.6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19111.5</v>
      </c>
      <c r="H18" s="12">
        <f ca="1">ROUND(INDIRECT(ADDRESS(ROW()+(0), COLUMN()+(-2), 1))*INDIRECT(ADDRESS(ROW()+(0), COLUMN()+(-1), 1)), 2)</f>
        <v>19111.5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66.917</v>
      </c>
      <c r="G19" s="12">
        <v>1470.9</v>
      </c>
      <c r="H19" s="12">
        <f ca="1">ROUND(INDIRECT(ADDRESS(ROW()+(0), COLUMN()+(-2), 1))*INDIRECT(ADDRESS(ROW()+(0), COLUMN()+(-1), 1)), 2)</f>
        <v>98428.2</v>
      </c>
    </row>
    <row r="20" spans="1:8" ht="66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125.017</v>
      </c>
      <c r="G20" s="12">
        <v>1968.92</v>
      </c>
      <c r="H20" s="12">
        <f ca="1">ROUND(INDIRECT(ADDRESS(ROW()+(0), COLUMN()+(-2), 1))*INDIRECT(ADDRESS(ROW()+(0), COLUMN()+(-1), 1)), 2)</f>
        <v>246148</v>
      </c>
    </row>
    <row r="21" spans="1:8" ht="66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48.97</v>
      </c>
      <c r="G21" s="12">
        <v>2872.3</v>
      </c>
      <c r="H21" s="12">
        <f ca="1">ROUND(INDIRECT(ADDRESS(ROW()+(0), COLUMN()+(-2), 1))*INDIRECT(ADDRESS(ROW()+(0), COLUMN()+(-1), 1)), 2)</f>
        <v>140657</v>
      </c>
    </row>
    <row r="22" spans="1:8" ht="66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60.59</v>
      </c>
      <c r="G22" s="12">
        <v>3717.77</v>
      </c>
      <c r="H22" s="12">
        <f ca="1">ROUND(INDIRECT(ADDRESS(ROW()+(0), COLUMN()+(-2), 1))*INDIRECT(ADDRESS(ROW()+(0), COLUMN()+(-1), 1)), 2)</f>
        <v>225260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10</v>
      </c>
      <c r="G23" s="12">
        <v>2154.23</v>
      </c>
      <c r="H23" s="12">
        <f ca="1">ROUND(INDIRECT(ADDRESS(ROW()+(0), COLUMN()+(-2), 1))*INDIRECT(ADDRESS(ROW()+(0), COLUMN()+(-1), 1)), 2)</f>
        <v>21542.3</v>
      </c>
    </row>
    <row r="24" spans="1:8" ht="55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241.868</v>
      </c>
      <c r="G24" s="12">
        <v>489.54</v>
      </c>
      <c r="H24" s="12">
        <f ca="1">ROUND(INDIRECT(ADDRESS(ROW()+(0), COLUMN()+(-2), 1))*INDIRECT(ADDRESS(ROW()+(0), COLUMN()+(-1), 1)), 2)</f>
        <v>118404</v>
      </c>
    </row>
    <row r="25" spans="1:8" ht="55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451.868</v>
      </c>
      <c r="G25" s="12">
        <v>809.53</v>
      </c>
      <c r="H25" s="12">
        <f ca="1">ROUND(INDIRECT(ADDRESS(ROW()+(0), COLUMN()+(-2), 1))*INDIRECT(ADDRESS(ROW()+(0), COLUMN()+(-1), 1)), 2)</f>
        <v>365801</v>
      </c>
    </row>
    <row r="26" spans="1:8" ht="55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282.5</v>
      </c>
      <c r="G26" s="12">
        <v>1297.88</v>
      </c>
      <c r="H26" s="12">
        <f ca="1">ROUND(INDIRECT(ADDRESS(ROW()+(0), COLUMN()+(-2), 1))*INDIRECT(ADDRESS(ROW()+(0), COLUMN()+(-1), 1)), 2)</f>
        <v>366651</v>
      </c>
    </row>
    <row r="27" spans="1:8" ht="55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219</v>
      </c>
      <c r="G27" s="12">
        <v>1890.11</v>
      </c>
      <c r="H27" s="12">
        <f ca="1">ROUND(INDIRECT(ADDRESS(ROW()+(0), COLUMN()+(-2), 1))*INDIRECT(ADDRESS(ROW()+(0), COLUMN()+(-1), 1)), 2)</f>
        <v>413934</v>
      </c>
    </row>
    <row r="28" spans="1:8" ht="34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11</v>
      </c>
      <c r="G28" s="12">
        <v>3729.36</v>
      </c>
      <c r="H28" s="12">
        <f ca="1">ROUND(INDIRECT(ADDRESS(ROW()+(0), COLUMN()+(-2), 1))*INDIRECT(ADDRESS(ROW()+(0), COLUMN()+(-1), 1)), 2)</f>
        <v>41023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25</v>
      </c>
      <c r="G29" s="12">
        <v>202.98</v>
      </c>
      <c r="H29" s="12">
        <f ca="1">ROUND(INDIRECT(ADDRESS(ROW()+(0), COLUMN()+(-2), 1))*INDIRECT(ADDRESS(ROW()+(0), COLUMN()+(-1), 1)), 2)</f>
        <v>5074.5</v>
      </c>
    </row>
    <row r="30" spans="1:8" ht="13.5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25</v>
      </c>
      <c r="G30" s="12">
        <v>9050.56</v>
      </c>
      <c r="H30" s="12">
        <f ca="1">ROUND(INDIRECT(ADDRESS(ROW()+(0), COLUMN()+(-2), 1))*INDIRECT(ADDRESS(ROW()+(0), COLUMN()+(-1), 1)), 2)</f>
        <v>226264</v>
      </c>
    </row>
    <row r="31" spans="1:8" ht="24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4</v>
      </c>
      <c r="G31" s="12">
        <v>16441.5</v>
      </c>
      <c r="H31" s="12">
        <f ca="1">ROUND(INDIRECT(ADDRESS(ROW()+(0), COLUMN()+(-2), 1))*INDIRECT(ADDRESS(ROW()+(0), COLUMN()+(-1), 1)), 2)</f>
        <v>65765.8</v>
      </c>
    </row>
    <row r="32" spans="1:8" ht="24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6</v>
      </c>
      <c r="G32" s="12">
        <v>11558.7</v>
      </c>
      <c r="H32" s="12">
        <f ca="1">ROUND(INDIRECT(ADDRESS(ROW()+(0), COLUMN()+(-2), 1))*INDIRECT(ADDRESS(ROW()+(0), COLUMN()+(-1), 1)), 2)</f>
        <v>69352.1</v>
      </c>
    </row>
    <row r="33" spans="1:8" ht="13.5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3">
        <v>7</v>
      </c>
      <c r="G33" s="14">
        <v>1767.13</v>
      </c>
      <c r="H33" s="14">
        <f ca="1">ROUND(INDIRECT(ADDRESS(ROW()+(0), COLUMN()+(-2), 1))*INDIRECT(ADDRESS(ROW()+(0), COLUMN()+(-1), 1)), 2)</f>
        <v>12369.9</v>
      </c>
    </row>
    <row r="34" spans="1:8" ht="13.50" thickBot="1" customHeight="1">
      <c r="A34" s="15"/>
      <c r="B34" s="15"/>
      <c r="C34" s="15"/>
      <c r="D34" s="15"/>
      <c r="E34" s="15"/>
      <c r="F34" s="9" t="s">
        <v>84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3.98943e+006</v>
      </c>
    </row>
    <row r="35" spans="1:8" ht="13.50" thickBot="1" customHeight="1">
      <c r="A35" s="15">
        <v>2</v>
      </c>
      <c r="B35" s="15"/>
      <c r="C35" s="15"/>
      <c r="D35" s="15"/>
      <c r="E35" s="18" t="s">
        <v>85</v>
      </c>
      <c r="F35" s="18"/>
      <c r="G35" s="15"/>
      <c r="H35" s="15"/>
    </row>
    <row r="36" spans="1:8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1">
        <v>29.214</v>
      </c>
      <c r="G36" s="12">
        <v>33423.5</v>
      </c>
      <c r="H36" s="12">
        <f ca="1">ROUND(INDIRECT(ADDRESS(ROW()+(0), COLUMN()+(-2), 1))*INDIRECT(ADDRESS(ROW()+(0), COLUMN()+(-1), 1)), 2)</f>
        <v>976435</v>
      </c>
    </row>
    <row r="37" spans="1:8" ht="13.50" thickBot="1" customHeight="1">
      <c r="A37" s="1" t="s">
        <v>89</v>
      </c>
      <c r="B37" s="1"/>
      <c r="C37" s="1"/>
      <c r="D37" s="10" t="s">
        <v>90</v>
      </c>
      <c r="E37" s="1" t="s">
        <v>91</v>
      </c>
      <c r="F37" s="13">
        <v>27.951</v>
      </c>
      <c r="G37" s="14">
        <v>24268.4</v>
      </c>
      <c r="H37" s="14">
        <f ca="1">ROUND(INDIRECT(ADDRESS(ROW()+(0), COLUMN()+(-2), 1))*INDIRECT(ADDRESS(ROW()+(0), COLUMN()+(-1), 1)), 2)</f>
        <v>678327</v>
      </c>
    </row>
    <row r="38" spans="1:8" ht="13.50" thickBot="1" customHeight="1">
      <c r="A38" s="15"/>
      <c r="B38" s="15"/>
      <c r="C38" s="15"/>
      <c r="D38" s="15"/>
      <c r="E38" s="15"/>
      <c r="F38" s="9" t="s">
        <v>92</v>
      </c>
      <c r="G38" s="9"/>
      <c r="H38" s="17">
        <f ca="1">ROUND(SUM(INDIRECT(ADDRESS(ROW()+(-1), COLUMN()+(0), 1)),INDIRECT(ADDRESS(ROW()+(-2), COLUMN()+(0), 1))), 2)</f>
        <v>1.65476e+006</v>
      </c>
    </row>
    <row r="39" spans="1:8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94</v>
      </c>
      <c r="E40" s="19" t="s">
        <v>95</v>
      </c>
      <c r="F40" s="13">
        <v>2</v>
      </c>
      <c r="G40" s="14">
        <f ca="1">ROUND(SUM(INDIRECT(ADDRESS(ROW()+(-2), COLUMN()+(1), 1)),INDIRECT(ADDRESS(ROW()+(-6), COLUMN()+(1), 1))), 2)</f>
        <v>5.64419e+006</v>
      </c>
      <c r="H40" s="14">
        <f ca="1">ROUND(INDIRECT(ADDRESS(ROW()+(0), COLUMN()+(-2), 1))*INDIRECT(ADDRESS(ROW()+(0), COLUMN()+(-1), 1))/100, 2)</f>
        <v>112884</v>
      </c>
    </row>
    <row r="41" spans="1:8" ht="13.50" thickBot="1" customHeight="1">
      <c r="A41" s="21" t="s">
        <v>96</v>
      </c>
      <c r="B41" s="21"/>
      <c r="C41" s="21"/>
      <c r="D41" s="22"/>
      <c r="E41" s="23"/>
      <c r="F41" s="24" t="s">
        <v>97</v>
      </c>
      <c r="G41" s="25"/>
      <c r="H41" s="26">
        <f ca="1">ROUND(SUM(INDIRECT(ADDRESS(ROW()+(-1), COLUMN()+(0), 1)),INDIRECT(ADDRESS(ROW()+(-3), COLUMN()+(0), 1)),INDIRECT(ADDRESS(ROW()+(-7), COLUMN()+(0), 1))), 2)</f>
        <v>5.75707e+006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