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<sst xmlns="http://schemas.openxmlformats.org/spreadsheetml/2006/main" count="44" uniqueCount="44">
  <si>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</si>
  <si>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ICC216</t>
  </si>
  <si>
    <t xml:space="preserve">Ud</t>
  </si>
  <si>
    <t xml:space="preserve">Caldera a gas oil, doméstica, de condensación, de pie, para calefacción y agua caliente sanitaria</t>
  </si>
  <si>
    <r>
      <rPr>
        <sz val="8.25"/>
        <color rgb="FF000000"/>
        <rFont val="Arial"/>
        <family val="2"/>
      </rPr>
      <t xml:space="preserve">Caldera de pie, de condensación con recuperador de acero inoxidable, con cuerpo de fundición de hierro gris GL 180 y quemador presurizado de gas oil de llama azul, eficiencia energética clase A, potencia de calefacción 29 kW, peso 228 kg, dimensiones 773x600x728 mm, cuadro de regulación y cronotermostato modulante con sonda de temperatura exterior, caudal másico de gas de escape 0,0119 kg/s, con contenido de CO2 14%, presión de impulsión disponible 30 Pa, contenido de agua 41 l, kit de unión de caldera a gas oil a circuito de calefacción, kit de seguridad para caldera a gas oil, kit de unión de caldera a gas oil a vaso de expansión, con interacumulador vertical de suelo, para producción de agua caliente sanitaria en combinación con caldera, de 160 l, con kit de conexión hidráulica para conectar la caldera a el acumulador. Sin incluir el conducto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</si>
  <si>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</si>
  <si>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</si>
  <si>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</si>
  <si>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</si>
  <si>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</si>
  <si>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</si>
  <si>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</si>
  <si>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mt38cqj110f</t>
  </si>
  <si>
    <t xml:space="preserve">Ud</t>
  </si>
  <si>
    <t xml:space="preserve">Caldera de pie, de condensación con recuperador de acero inoxidable, con cuerpo de fundición de hierro gris GL 180 y quemador presurizado de gas oil de llama azul, eficiencia energética clase A, potencia de calefacción 29 kW, peso 228 kg, dimensiones 773x600x728 mm, cuadro de regulación y cronotermostato modulante con sonda de temperatura exterior, caudal másico de gas de escape 0,0119 kg/s, con contenido de CO2 14%, presión de impulsión disponible 30 Pa, contenido de agua 41 l.</t>
  </si>
  <si>
    <t xml:space="preserve">mt38cqj519a</t>
  </si>
  <si>
    <t xml:space="preserve">Ud</t>
  </si>
  <si>
    <t xml:space="preserve">Kit de seguridad para caldera a gas oil, compuesto por manómetro, válvula de seguridad y purgador de aire.</t>
  </si>
  <si>
    <t xml:space="preserve">mt38cqj530a</t>
  </si>
  <si>
    <t xml:space="preserve">Ud</t>
  </si>
  <si>
    <t xml:space="preserve">Kit de unión de caldera a gas oil a vaso de expansión, con válvula de llenado y vaciado.</t>
  </si>
  <si>
    <t xml:space="preserve">mt38cqj575a</t>
  </si>
  <si>
    <t xml:space="preserve">Ud</t>
  </si>
  <si>
    <t xml:space="preserve">Interacumulador vertical de suelo, para producción de agua caliente sanitaria en combinación con caldera, de 160 l, de acero esmaltado, con intercambiador de un serpentín, eficiencia energética clase B, con aislamiento térmico de espuma rígida de poliuretano, protección contra la corrosión con ánodo de magnesio y control de temperatura por sonda NTC.</t>
  </si>
  <si>
    <t xml:space="preserve">mt38cqj580a</t>
  </si>
  <si>
    <t xml:space="preserve">Ud</t>
  </si>
  <si>
    <t xml:space="preserve">Kit de conexión hidráulica para conectar la caldera a el acumulador.</t>
  </si>
  <si>
    <t xml:space="preserve">mt38www012</t>
  </si>
  <si>
    <t xml:space="preserve">Ud</t>
  </si>
  <si>
    <t xml:space="preserve">Material auxiliar para instalaciones de calefacción y agua caliente sanitaria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</si>
  <si>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</si>
  <si>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</si>
  <si>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</si>
  <si>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</si>
  <si>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</si>
  <si>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</si>
  <si>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</si>
  <si>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</si>
  <si>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</si>
  <si>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</si>
  <si>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</si>
  <si>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</si>
  <si>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$ 7.170.661,37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</si>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</sst>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7.66"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4.60424e+06</v>
      </c>
      <c r="G10" s="12">
        <f ca="1">ROUND(INDIRECT(ADDRESS(ROW()+(0), COLUMN()+(-2), 1))*INDIRECT(ADDRESS(ROW()+(0), COLUMN()+(-1), 1)), 2)</f>
        <v>4.60424e+06</v>
      </c>
    </row>
    <row r="11" spans="1:7" ht="24.00" thickBot="1" customHeight="1">
      <c r="A11" s="1" t="s">
        <v>15</v>
      </c>
      <c r="B11" s="1"/>
      <c r="C11" s="10" t="s">
        <v>16</v>
      </c>
      <c r="D11" s="1" t="s">
        <v>17</v>
      </c>
      <c r="E11" s="11">
        <v>1</v>
      </c>
      <c r="F11" s="12">
        <v>110595</v>
      </c>
      <c r="G11" s="12">
        <f ca="1">ROUND(INDIRECT(ADDRESS(ROW()+(0), COLUMN()+(-2), 1))*INDIRECT(ADDRESS(ROW()+(0), COLUMN()+(-1), 1)), 2)</f>
        <v>110595</v>
      </c>
    </row>
    <row r="12" spans="1:7" ht="24.00" thickBot="1" customHeight="1">
      <c r="A12" s="1" t="s">
        <v>18</v>
      </c>
      <c r="B12" s="1"/>
      <c r="C12" s="10" t="s">
        <v>19</v>
      </c>
      <c r="D12" s="1" t="s">
        <v>20</v>
      </c>
      <c r="E12" s="11">
        <v>1</v>
      </c>
      <c r="F12" s="12">
        <v>129221</v>
      </c>
      <c r="G12" s="12">
        <f ca="1">ROUND(INDIRECT(ADDRESS(ROW()+(0), COLUMN()+(-2), 1))*INDIRECT(ADDRESS(ROW()+(0), COLUMN()+(-1), 1)), 2)</f>
        <v>129221</v>
      </c>
    </row>
    <row r="13" spans="1:7" ht="55.50" thickBot="1" customHeight="1">
      <c r="A13" s="1" t="s">
        <v>21</v>
      </c>
      <c r="B13" s="1"/>
      <c r="C13" s="10" t="s">
        <v>22</v>
      </c>
      <c r="D13" s="1" t="s">
        <v>23</v>
      </c>
      <c r="E13" s="11">
        <v>1</v>
      </c>
      <c r="F13" s="12">
        <v>948787</v>
      </c>
      <c r="G13" s="12">
        <f ca="1">ROUND(INDIRECT(ADDRESS(ROW()+(0), COLUMN()+(-2), 1))*INDIRECT(ADDRESS(ROW()+(0), COLUMN()+(-1), 1)), 2)</f>
        <v>948787</v>
      </c>
    </row>
    <row r="14" spans="1:7" ht="13.50" thickBot="1" customHeight="1">
      <c r="A14" s="1" t="s">
        <v>24</v>
      </c>
      <c r="B14" s="1"/>
      <c r="C14" s="10" t="s">
        <v>25</v>
      </c>
      <c r="D14" s="1" t="s">
        <v>26</v>
      </c>
      <c r="E14" s="11">
        <v>1</v>
      </c>
      <c r="F14" s="12">
        <v>419096</v>
      </c>
      <c r="G14" s="12">
        <f ca="1">ROUND(INDIRECT(ADDRESS(ROW()+(0), COLUMN()+(-2), 1))*INDIRECT(ADDRESS(ROW()+(0), COLUMN()+(-1), 1)), 2)</f>
        <v>419096</v>
      </c>
    </row>
    <row r="15" spans="1:7" ht="13.50" thickBot="1" customHeight="1">
      <c r="A15" s="1" t="s">
        <v>27</v>
      </c>
      <c r="B15" s="1"/>
      <c r="C15" s="10" t="s">
        <v>28</v>
      </c>
      <c r="D15" s="1" t="s">
        <v>29</v>
      </c>
      <c r="E15" s="13">
        <v>1</v>
      </c>
      <c r="F15" s="14">
        <v>2507.41</v>
      </c>
      <c r="G15" s="14">
        <f ca="1">ROUND(INDIRECT(ADDRESS(ROW()+(0), COLUMN()+(-2), 1))*INDIRECT(ADDRESS(ROW()+(0), COLUMN()+(-1), 1)), 2)</f>
        <v>2507.41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6.21444e+06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2.931</v>
      </c>
      <c r="F18" s="12">
        <v>34893.3</v>
      </c>
      <c r="G18" s="12">
        <f ca="1">ROUND(INDIRECT(ADDRESS(ROW()+(0), COLUMN()+(-2), 1))*INDIRECT(ADDRESS(ROW()+(0), COLUMN()+(-1), 1)), 2)</f>
        <v>102272</v>
      </c>
    </row>
    <row r="19" spans="1:7" ht="13.50" thickBot="1" customHeight="1">
      <c r="A19" s="1" t="s">
        <v>35</v>
      </c>
      <c r="B19" s="1"/>
      <c r="C19" s="10" t="s">
        <v>36</v>
      </c>
      <c r="D19" s="1" t="s">
        <v>37</v>
      </c>
      <c r="E19" s="13">
        <v>2.931</v>
      </c>
      <c r="F19" s="14">
        <v>25332.7</v>
      </c>
      <c r="G19" s="14">
        <f ca="1">ROUND(INDIRECT(ADDRESS(ROW()+(0), COLUMN()+(-2), 1))*INDIRECT(ADDRESS(ROW()+(0), COLUMN()+(-1), 1)), 2)</f>
        <v>74250</v>
      </c>
    </row>
    <row r="20" spans="1:7" ht="13.50" thickBot="1" customHeight="1">
      <c r="A20" s="15"/>
      <c r="B20" s="15"/>
      <c r="C20" s="15"/>
      <c r="D20" s="15"/>
      <c r="E20" s="9" t="s">
        <v>38</v>
      </c>
      <c r="F20" s="9"/>
      <c r="G20" s="17">
        <f ca="1">ROUND(SUM(INDIRECT(ADDRESS(ROW()+(-1), COLUMN()+(0), 1)),INDIRECT(ADDRESS(ROW()+(-2), COLUMN()+(0), 1))), 2)</f>
        <v>176522</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6.39096e+06</v>
      </c>
      <c r="G22" s="14">
        <f ca="1">ROUND(INDIRECT(ADDRESS(ROW()+(0), COLUMN()+(-2), 1))*INDIRECT(ADDRESS(ROW()+(0), COLUMN()+(-1), 1))/100, 2)</f>
        <v>127819</v>
      </c>
    </row>
    <row r="23" spans="1:7" ht="13.50" thickBot="1" customHeight="1">
      <c r="A23" s="21" t="s">
        <v>42</v>
      </c>
      <c r="B23" s="21"/>
      <c r="C23" s="22"/>
      <c r="D23" s="23"/>
      <c r="E23" s="24" t="s">
        <v>43</v>
      </c>
      <c r="F23" s="25"/>
      <c r="G23" s="26">
        <f ca="1">ROUND(SUM(INDIRECT(ADDRESS(ROW()+(-1), COLUMN()+(0), 1)),INDIRECT(ADDRESS(ROW()+(-3), COLUMN()+(0), 1)),INDIRECT(ADDRESS(ROW()+(-7), COLUMN()+(0), 1))), 2)</f>
        <v>6.51878e+06</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