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<sst xmlns="http://schemas.openxmlformats.org/spreadsheetml/2006/main" count="64" uniqueCount="64">
  <si>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</si>
  <si>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ANV020</t>
  </si>
  <si>
    <t xml:space="preserve">m²</t>
  </si>
  <si>
    <t xml:space="preserve">Solera ventilada de hormigón, sistema "PANTALLAX", sobre platea de fundación.</t>
  </si>
  <si>
    <r>
      <rPr>
        <sz val="8.25"/>
        <color rgb="FF000000"/>
        <rFont val="Arial"/>
        <family val="2"/>
      </rPr>
      <t xml:space="preserve">Solera ventilada de hormigón armado, de 10 cm de espesor, con acabado superficial mediante fratasadora mecánica, sistema Dren "PANTALLAX", compuesta por lámina drenante nodular de polietileno de alta densidad (PEAD/HDPE), con nódulos de 8 mm de altura, con geotextil de polipropileno de 120 g/m² incorporado, fijada a platea de fundación existente mediante fijaciones mecánicas; realizada con hormigón H-21, condición de exposición no agresiva, tamaño máximo del agregado 19,0 mm, ámbito de consistencia A-3, elaborado, y colado con bomba, y malla soldada Q 131 150x150 mm de acero AM 500 N como armadura de reparto, colocada sobre separadores homologados. Incluso panel de poliestireno expandido de 3 cm de espesor, para la ejecución de juntas de dilatación.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</si>
  <si>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</si>
  <si>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</si>
  <si>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</si>
  <si>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</si>
  <si>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</si>
  <si>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</si>
  <si>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</si>
  <si>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mt14gsp010a</t>
  </si>
  <si>
    <t xml:space="preserve">m²</t>
  </si>
  <si>
    <t xml:space="preserve">Lámina drenante nodular de polietileno de alta densidad (PEAD/HDPE), con nódulos de 8 mm de altura, con geotextil de polipropileno de 120 g/m² incorporado, resistencia a la compresión 200 kN/m² según ISO 604 y capacidad de drenaje 4,8 l/(s·m).</t>
  </si>
  <si>
    <t xml:space="preserve">mt08var060</t>
  </si>
  <si>
    <t xml:space="preserve">kg</t>
  </si>
  <si>
    <t xml:space="preserve">Puntas de acero de 20x100 mm.</t>
  </si>
  <si>
    <t xml:space="preserve">mt07ame080dgb</t>
  </si>
  <si>
    <t xml:space="preserve">m²</t>
  </si>
  <si>
    <t xml:space="preserve">Malla soldada Q 131 separación 150x150 mm, con alambres longitudinales de 5 mm de diámetro y alambres transversales de 5,0 mm de diámetro, acero AM 500 N, según IRAM-IAS U 500-06.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</si>
  <si>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</si>
  <si>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</si>
  <si>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elaborado, según CIRSOC 201 1982.</t>
  </si>
  <si>
    <t xml:space="preserve">mt07aco020f</t>
  </si>
  <si>
    <t xml:space="preserve">Ud</t>
  </si>
  <si>
    <t xml:space="preserve">Separador homologado para nervios "in situ" en losas unidireccionales.</t>
  </si>
  <si>
    <t xml:space="preserve">mt16pea020c</t>
  </si>
  <si>
    <t xml:space="preserve">m²</t>
  </si>
  <si>
    <t xml:space="preserve">Panel rígido de poliestireno expandido, mecanizado lateral recto, de 30 mm de espesor, resistencia térmica 0,8 m²K/W, conductividad térmica 0,036 W/(mK), para junta de contracción.</t>
  </si>
  <si>
    <t xml:space="preserve">Subtotal materiales:</t>
  </si>
  <si>
    <t xml:space="preserve">Equipo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</si>
  <si>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</si>
  <si>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</si>
  <si>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</si>
  <si>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</si>
  <si>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</si>
  <si>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Regla vibrante de 3 m.</t>
  </si>
  <si>
    <t xml:space="preserve">mq06fra010</t>
  </si>
  <si>
    <t xml:space="preserve">h</t>
  </si>
  <si>
    <t xml:space="preserve">Fratasadora mecánica de hormigón.</t>
  </si>
  <si>
    <t xml:space="preserve">mq06cor020</t>
  </si>
  <si>
    <t xml:space="preserve">h</t>
  </si>
  <si>
    <t xml:space="preserve">Equipo para corte de juntas en soleras de hormigón.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</si>
  <si>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</si>
  <si>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</si>
  <si>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</si>
  <si>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</si>
  <si>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</si>
  <si>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</si>
  <si>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</si>
  <si>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</si>
  <si>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</si>
  <si>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</si>
  <si>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</si>
  <si>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</si>
  <si>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</si>
  <si>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</si>
  <si>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</si>
  <si>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</si>
  <si>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</si>
  <si>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</si>
  <si>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$ 2.813,84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</si>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</sst>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67.49" customWidth="1"/>
    <col min="5" max="5" width="11.05" customWidth="1"/>
    <col min="6" max="6" width="14.9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3416.65</v>
      </c>
      <c r="G10" s="12">
        <f ca="1">ROUND(INDIRECT(ADDRESS(ROW()+(0), COLUMN()+(-2), 1))*INDIRECT(ADDRESS(ROW()+(0), COLUMN()+(-1), 1)), 2)</f>
        <v>3587.48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2">
        <v>147.11</v>
      </c>
      <c r="G11" s="12">
        <f ca="1">ROUND(INDIRECT(ADDRESS(ROW()+(0), COLUMN()+(-2), 1))*INDIRECT(ADDRESS(ROW()+(0), COLUMN()+(-1), 1)), 2)</f>
        <v>14.71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1.1</v>
      </c>
      <c r="F12" s="12">
        <v>100.07</v>
      </c>
      <c r="G12" s="12">
        <f ca="1">ROUND(INDIRECT(ADDRESS(ROW()+(0), COLUMN()+(-2), 1))*INDIRECT(ADDRESS(ROW()+(0), COLUMN()+(-1), 1)), 2)</f>
        <v>110.08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0.11</v>
      </c>
      <c r="F13" s="12">
        <v>3261.93</v>
      </c>
      <c r="G13" s="12">
        <f ca="1">ROUND(INDIRECT(ADDRESS(ROW()+(0), COLUMN()+(-2), 1))*INDIRECT(ADDRESS(ROW()+(0), COLUMN()+(-1), 1)), 2)</f>
        <v>358.81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3</v>
      </c>
      <c r="F14" s="12">
        <v>1.05</v>
      </c>
      <c r="G14" s="12">
        <f ca="1">ROUND(INDIRECT(ADDRESS(ROW()+(0), COLUMN()+(-2), 1))*INDIRECT(ADDRESS(ROW()+(0), COLUMN()+(-1), 1)), 2)</f>
        <v>3.15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0.05</v>
      </c>
      <c r="F15" s="14">
        <v>2399.95</v>
      </c>
      <c r="G15" s="14">
        <f ca="1">ROUND(INDIRECT(ADDRESS(ROW()+(0), COLUMN()+(-2), 1))*INDIRECT(ADDRESS(ROW()+(0), COLUMN()+(-1), 1)), 2)</f>
        <v>120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4194.23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0.022</v>
      </c>
      <c r="F18" s="12">
        <v>7302.51</v>
      </c>
      <c r="G18" s="12">
        <f ca="1">ROUND(INDIRECT(ADDRESS(ROW()+(0), COLUMN()+(-2), 1))*INDIRECT(ADDRESS(ROW()+(0), COLUMN()+(-1), 1)), 2)</f>
        <v>160.66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0.097</v>
      </c>
      <c r="F19" s="12">
        <v>3678.84</v>
      </c>
      <c r="G19" s="12">
        <f ca="1">ROUND(INDIRECT(ADDRESS(ROW()+(0), COLUMN()+(-2), 1))*INDIRECT(ADDRESS(ROW()+(0), COLUMN()+(-1), 1)), 2)</f>
        <v>356.85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0.638</v>
      </c>
      <c r="F20" s="12">
        <v>3993.94</v>
      </c>
      <c r="G20" s="12">
        <f ca="1">ROUND(INDIRECT(ADDRESS(ROW()+(0), COLUMN()+(-2), 1))*INDIRECT(ADDRESS(ROW()+(0), COLUMN()+(-1), 1)), 2)</f>
        <v>2548.13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0.116</v>
      </c>
      <c r="F21" s="12">
        <v>7483.7</v>
      </c>
      <c r="G21" s="12">
        <f ca="1">ROUND(INDIRECT(ADDRESS(ROW()+(0), COLUMN()+(-2), 1))*INDIRECT(ADDRESS(ROW()+(0), COLUMN()+(-1), 1)), 2)</f>
        <v>868.11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0.005</v>
      </c>
      <c r="F22" s="14">
        <v>133919</v>
      </c>
      <c r="G22" s="14">
        <f ca="1">ROUND(INDIRECT(ADDRESS(ROW()+(0), COLUMN()+(-2), 1))*INDIRECT(ADDRESS(ROW()+(0), COLUMN()+(-1), 1)), 2)</f>
        <v>669.59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4603.34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0.32</v>
      </c>
      <c r="F25" s="12">
        <v>32526.9</v>
      </c>
      <c r="G25" s="12">
        <f ca="1">ROUND(INDIRECT(ADDRESS(ROW()+(0), COLUMN()+(-2), 1))*INDIRECT(ADDRESS(ROW()+(0), COLUMN()+(-1), 1)), 2)</f>
        <v>10408.6</v>
      </c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0.32</v>
      </c>
      <c r="F26" s="12">
        <v>24314.7</v>
      </c>
      <c r="G26" s="12">
        <f ca="1">ROUND(INDIRECT(ADDRESS(ROW()+(0), COLUMN()+(-2), 1))*INDIRECT(ADDRESS(ROW()+(0), COLUMN()+(-1), 1)), 2)</f>
        <v>7780.71</v>
      </c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3">
        <v>0.32</v>
      </c>
      <c r="F27" s="14">
        <v>23426.3</v>
      </c>
      <c r="G27" s="14">
        <f ca="1">ROUND(INDIRECT(ADDRESS(ROW()+(0), COLUMN()+(-2), 1))*INDIRECT(ADDRESS(ROW()+(0), COLUMN()+(-1), 1)), 2)</f>
        <v>7496.4</v>
      </c>
    </row>
    <row r="28" spans="1:7" ht="13.50" thickBot="1" customHeight="1">
      <c r="A28" s="15"/>
      <c r="B28" s="15"/>
      <c r="C28" s="15"/>
      <c r="D28" s="15"/>
      <c r="E28" s="9" t="s">
        <v>58</v>
      </c>
      <c r="F28" s="9"/>
      <c r="G28" s="17">
        <f ca="1">ROUND(SUM(INDIRECT(ADDRESS(ROW()+(-1), COLUMN()+(0), 1)),INDIRECT(ADDRESS(ROW()+(-2), COLUMN()+(0), 1)),INDIRECT(ADDRESS(ROW()+(-3), COLUMN()+(0), 1))), 2)</f>
        <v>25685.7</v>
      </c>
    </row>
    <row r="29" spans="1:7" ht="13.50" thickBot="1" customHeight="1">
      <c r="A29" s="15">
        <v>4</v>
      </c>
      <c r="B29" s="15"/>
      <c r="C29" s="15"/>
      <c r="D29" s="18" t="s">
        <v>59</v>
      </c>
      <c r="E29" s="18"/>
      <c r="F29" s="15"/>
      <c r="G29" s="15"/>
    </row>
    <row r="30" spans="1:7" ht="13.50" thickBot="1" customHeight="1">
      <c r="A30" s="19"/>
      <c r="B30" s="19"/>
      <c r="C30" s="20" t="s">
        <v>60</v>
      </c>
      <c r="D30" s="19" t="s">
        <v>61</v>
      </c>
      <c r="E30" s="13">
        <v>2</v>
      </c>
      <c r="F30" s="14">
        <f ca="1">ROUND(SUM(INDIRECT(ADDRESS(ROW()+(-2), COLUMN()+(1), 1)),INDIRECT(ADDRESS(ROW()+(-7), COLUMN()+(1), 1)),INDIRECT(ADDRESS(ROW()+(-14), COLUMN()+(1), 1))), 2)</f>
        <v>34483.3</v>
      </c>
      <c r="G30" s="14">
        <f ca="1">ROUND(INDIRECT(ADDRESS(ROW()+(0), COLUMN()+(-2), 1))*INDIRECT(ADDRESS(ROW()+(0), COLUMN()+(-1), 1))/100, 2)</f>
        <v>689.67</v>
      </c>
    </row>
    <row r="31" spans="1:7" ht="13.50" thickBot="1" customHeight="1">
      <c r="A31" s="21" t="s">
        <v>62</v>
      </c>
      <c r="B31" s="21"/>
      <c r="C31" s="22"/>
      <c r="D31" s="23"/>
      <c r="E31" s="24" t="s">
        <v>63</v>
      </c>
      <c r="F31" s="25"/>
      <c r="G31" s="26">
        <f ca="1">ROUND(SUM(INDIRECT(ADDRESS(ROW()+(-1), COLUMN()+(0), 1)),INDIRECT(ADDRESS(ROW()+(-3), COLUMN()+(0), 1)),INDIRECT(ADDRESS(ROW()+(-8), COLUMN()+(0), 1)),INDIRECT(ADDRESS(ROW()+(-15), COLUMN()+(0), 1))), 2)</f>
        <v>35173</v>
      </c>
    </row>
  </sheetData>
  <mergeCells count="3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B26"/>
    <mergeCell ref="A27:B27"/>
    <mergeCell ref="A28:B28"/>
    <mergeCell ref="E28:F28"/>
    <mergeCell ref="A29:B29"/>
    <mergeCell ref="D29:E29"/>
    <mergeCell ref="A30:B30"/>
    <mergeCell ref="A31:D31"/>
    <mergeCell ref="E31:F31"/>
  </mergeCells>
  <pageMargins left="0.147638" right="0.147638" top="0.206693" bottom="0.206693" header="0.0" footer="0.0"/>
  <pageSetup paperSize="9" orientation="portrait"/>
  <rowBreaks count="0" manualBreakCount="0">
    </rowBreaks>
</worksheet>
</file>