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<sst xmlns="http://schemas.openxmlformats.org/spreadsheetml/2006/main" count="34" uniqueCount="34">
  <si>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</si>
  <si>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</si>
  <si>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</si>
  <si>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</si>
  <si>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30 W, factor de potencia mayor de 0,95, de 530 mm de diámetro y 682 mm de altura, con 16 LED SMD 5050, temperatura de color 3000 K, índice de reproducción cromática mayor de 80, índice de deslumbramiento unificado menor de 12, flujo luminoso 3656 lúmenes, con grados de protección IP66 e IK10.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</si>
  <si>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</si>
  <si>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</si>
  <si>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</si>
  <si>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</si>
  <si>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</si>
  <si>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</si>
  <si>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</si>
  <si>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mt34ena290fd</t>
  </si>
  <si>
    <t xml:space="preserve">Ud</t>
  </si>
  <si>
    <t xml:space="preserve">Luminaria de fundición de aluminio, acabado lacado de color gris, regulable, de 30 W, factor de potencia mayor de 0,95, de 530 mm de diámetro y 682 mm de altura, con 16 LED SMD 5050, temperatura de color 3000 K, índice de reproducción cromática mayor de 80, índice de deslumbramiento unificado menor de 12, flujo luminoso 3656 lúmenes, con grados de protección IP66 e IK10, para fijar en soporte de 59 mm de diámetro.</t>
  </si>
  <si>
    <t xml:space="preserve">Subtotal materiales:</t>
  </si>
  <si>
    <t xml:space="preserve">Equipo</t>
  </si>
  <si>
    <t xml:space="preserve">mq07cce010a</t>
  </si>
  <si>
    <t xml:space="preserve">h</t>
  </si>
  <si>
    <t xml:space="preserve">Camión con cesta elevadora de brazo articulado de 16 m de altura máxima de trabajo y 260 kg de carga máxima.</t>
  </si>
  <si>
    <t xml:space="preserve">Subtotal equipo:</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</si>
  <si>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</si>
  <si>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</si>
  <si>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</si>
  <si>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</si>
  <si>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</si>
  <si>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</si>
  <si>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</si>
  <si>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</si>
  <si>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</si>
  <si>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</si>
  <si>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</si>
  <si>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$ 60.640,63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</si>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</sst>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99" customWidth="1"/>
    <col min="4" max="4" width="68.17" customWidth="1"/>
    <col min="5" max="5" width="11.05" customWidth="1"/>
    <col min="6" max="6" width="14.96"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128833</v>
      </c>
      <c r="G10" s="14">
        <f ca="1">ROUND(INDIRECT(ADDRESS(ROW()+(0), COLUMN()+(-2), 1))*INDIRECT(ADDRESS(ROW()+(0), COLUMN()+(-1), 1)), 2)</f>
        <v>128833</v>
      </c>
    </row>
    <row r="11" spans="1:7" ht="13.50" thickBot="1" customHeight="1">
      <c r="A11" s="15"/>
      <c r="B11" s="15"/>
      <c r="C11" s="15"/>
      <c r="D11" s="15"/>
      <c r="E11" s="9" t="s">
        <v>15</v>
      </c>
      <c r="F11" s="9"/>
      <c r="G11" s="17">
        <f ca="1">ROUND(SUM(INDIRECT(ADDRESS(ROW()+(-1), COLUMN()+(0), 1))), 2)</f>
        <v>128833</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0.7</v>
      </c>
      <c r="F13" s="14">
        <v>5460.12</v>
      </c>
      <c r="G13" s="14">
        <f ca="1">ROUND(INDIRECT(ADDRESS(ROW()+(0), COLUMN()+(-2), 1))*INDIRECT(ADDRESS(ROW()+(0), COLUMN()+(-1), 1)), 2)</f>
        <v>3822.08</v>
      </c>
    </row>
    <row r="14" spans="1:7" ht="13.50" thickBot="1" customHeight="1">
      <c r="A14" s="15"/>
      <c r="B14" s="15"/>
      <c r="C14" s="15"/>
      <c r="D14" s="15"/>
      <c r="E14" s="9" t="s">
        <v>20</v>
      </c>
      <c r="F14" s="9"/>
      <c r="G14" s="17">
        <f ca="1">ROUND(SUM(INDIRECT(ADDRESS(ROW()+(-1), COLUMN()+(0), 1))), 2)</f>
        <v>3822.08</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0.756</v>
      </c>
      <c r="F16" s="13">
        <v>12241</v>
      </c>
      <c r="G16" s="13">
        <f ca="1">ROUND(INDIRECT(ADDRESS(ROW()+(0), COLUMN()+(-2), 1))*INDIRECT(ADDRESS(ROW()+(0), COLUMN()+(-1), 1)), 2)</f>
        <v>9254.22</v>
      </c>
    </row>
    <row r="17" spans="1:7" ht="13.50" thickBot="1" customHeight="1">
      <c r="A17" s="1" t="s">
        <v>25</v>
      </c>
      <c r="B17" s="1"/>
      <c r="C17" s="10" t="s">
        <v>26</v>
      </c>
      <c r="D17" s="1" t="s">
        <v>27</v>
      </c>
      <c r="E17" s="12">
        <v>0.756</v>
      </c>
      <c r="F17" s="14">
        <v>8888.07</v>
      </c>
      <c r="G17" s="14">
        <f ca="1">ROUND(INDIRECT(ADDRESS(ROW()+(0), COLUMN()+(-2), 1))*INDIRECT(ADDRESS(ROW()+(0), COLUMN()+(-1), 1)), 2)</f>
        <v>6719.38</v>
      </c>
    </row>
    <row r="18" spans="1:7" ht="13.50" thickBot="1" customHeight="1">
      <c r="A18" s="15"/>
      <c r="B18" s="15"/>
      <c r="C18" s="15"/>
      <c r="D18" s="15"/>
      <c r="E18" s="9" t="s">
        <v>28</v>
      </c>
      <c r="F18" s="9"/>
      <c r="G18" s="17">
        <f ca="1">ROUND(SUM(INDIRECT(ADDRESS(ROW()+(-1), COLUMN()+(0), 1)),INDIRECT(ADDRESS(ROW()+(-2), COLUMN()+(0), 1))), 2)</f>
        <v>15973.6</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148629</v>
      </c>
      <c r="G20" s="14">
        <f ca="1">ROUND(INDIRECT(ADDRESS(ROW()+(0), COLUMN()+(-2), 1))*INDIRECT(ADDRESS(ROW()+(0), COLUMN()+(-1), 1))/100, 2)</f>
        <v>2972.58</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151602</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