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<sst xmlns="http://schemas.openxmlformats.org/spreadsheetml/2006/main" count="46" uniqueCount="46">
  <si>
    <t xml:space="preserve"/>
  </si>
  <si>
    <t xml:space="preserve">UAO020</t>
  </si>
  <si>
    <t xml:space="preserve">Ud</t>
  </si>
  <si>
    <t xml:space="preserve">Pozo de bombeo prefabricado, de polietileno.</t>
  </si>
  <si>
    <r>
      <rPr>
        <sz val="8.25"/>
        <color rgb="FF000000"/>
        <rFont val="Arial"/>
        <family val="2"/>
      </rPr>
      <t xml:space="preserve">Pozo de bombeo, monobloque, de polietileno de alta densidad, de 800 mm de diámetro nominal y 1,5 m de altura nominal, sobre solera de 30 cm de espesor de hormigón armado H-35, clase de exposición ambiental A2+Q2, tamaño máximo del agregado 19,0 mm, consistencia muy plástica, encastre del cuerpo de la colectora 10 cm en dicha solera, ligeramente armada con malla soldada R 335 150x250 mm de acero AM 500 N y losa alrededor de la boca del cono de 150x150 cm y 20 cm de espesor de hormigón masivo H-35, clase de exposición ambiental A1+Q2, tamaño máximo del agregado 19,0 mm, consistencia muy plástica, con cierre de tapa circular y marco de fundición carga de rotura 125 kN, instalado en aceras, zonas peatonales o estacionamientos comunitarios. El precio incluye los equipos y la maquinaria necesarios para el desplazamiento y la disposición en obra de los elementos, pero no incluye el equipo de bombeo, la excavación ni el relleno del trasdós.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</si>
  <si>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</si>
  <si>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</si>
  <si>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</si>
  <si>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</si>
  <si>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</si>
  <si>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</si>
  <si>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</si>
  <si>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mt10haf070jqc</t>
  </si>
  <si>
    <t xml:space="preserve">m³</t>
  </si>
  <si>
    <t xml:space="preserve">Hormigón H-35, clase de exposición ambiental A2+Q2, tamaño máximo del agregado 19 mm, consistencia muy plástica, elaborado, según CIRSOC 201 2005.</t>
  </si>
  <si>
    <t xml:space="preserve">mt07ame080iwc</t>
  </si>
  <si>
    <t xml:space="preserve">m²</t>
  </si>
  <si>
    <t xml:space="preserve">Malla soldada R 335 separación 150x250 mm, con alambres longitudinales de 8 mm de diámetro y alambres transversales de 5,0 mm de diámetro, acero AM 500 N, según IRAM-IAS U 500-06.</t>
  </si>
  <si>
    <t xml:space="preserve">mt11ras180aa</t>
  </si>
  <si>
    <t xml:space="preserve">Ud</t>
  </si>
  <si>
    <t xml:space="preserve">Pozo de bombeo, monobloque, de polietileno de alta densidad, de 800 mm de diámetro nominal y 1,5 m de altura nominal, con cono reductor de 600 mm de diámetro nominal en la boca, con los escalones instalados, base con superficie lisa, una entrada con manguito de unión con junta elástica de 250 mm de diámetro, una salida de impulsión con conexión embridada de 90 mm de diámetro y caño para ventilación.</t>
  </si>
  <si>
    <t xml:space="preserve">mt10hmf080we</t>
  </si>
  <si>
    <t xml:space="preserve">m³</t>
  </si>
  <si>
    <t xml:space="preserve">Hormigón masivo H-35, clase de exposición ambiental A1+Q2, tamaño máximo del agregado 19 mm, consistencia muy plástica, elaborado, según CIRSOC 201 2005.</t>
  </si>
  <si>
    <t xml:space="preserve">mt46tpr010a</t>
  </si>
  <si>
    <t xml:space="preserve">Ud</t>
  </si>
  <si>
    <t xml:space="preserve">Tapa circular y marco de fundición dúctil de 660 mm de diámetro exterior y 40 mm de altura, paso libre de 550 mm, para boca de acceso, carga de rotura 125 kN. Tapa revestida con pintura bituminosa y marco sin cierre ni junta.</t>
  </si>
  <si>
    <t xml:space="preserve">Subtotal materiales:</t>
  </si>
  <si>
    <t xml:space="preserve">Equipo</t>
  </si>
  <si>
    <t xml:space="preserve">mq04cag010a</t>
  </si>
  <si>
    <t xml:space="preserve">h</t>
  </si>
  <si>
    <t xml:space="preserve">Camión con grúa de hasta 6 t.</t>
  </si>
  <si>
    <t xml:space="preserve">Subtotal equipo:</t>
  </si>
  <si>
    <t xml:space="preserve">Mano de obra</t>
  </si>
  <si>
    <t xml:space="preserve">mo041</t>
  </si>
  <si>
    <t xml:space="preserve">h</t>
  </si>
  <si>
    <t xml:space="preserve">Oficial albañil de obra civil.</t>
  </si>
  <si>
    <t xml:space="preserve">mo087</t>
  </si>
  <si>
    <t xml:space="preserve">h</t>
  </si>
  <si>
    <t xml:space="preserve">Medio oficial albañil de obra civil.</t>
  </si>
  <si>
    <t xml:space="preserve">Subtotal mano de obra:</t>
  </si>
  <si>
    <t xml:space="preserve">Herramientas</t>
  </si>
  <si>
    <t xml:space="preserve">%</t>
  </si>
  <si>
    <t xml:space="preserve">Herramientas</t>
  </si>
  <si>
    <t xml:space="preserve">Coste de mantenimiento decenal: $ 2.305,74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</si>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</sst>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12" customWidth="1"/>
    <col min="3" max="3" width="7.99" customWidth="1"/>
    <col min="4" max="4" width="67.49" customWidth="1"/>
    <col min="5" max="5" width="11.56" customWidth="1"/>
    <col min="6" max="6" width="14.45"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0.398</v>
      </c>
      <c r="F10" s="12">
        <v>2616.91</v>
      </c>
      <c r="G10" s="12">
        <f ca="1">ROUND(INDIRECT(ADDRESS(ROW()+(0), COLUMN()+(-2), 1))*INDIRECT(ADDRESS(ROW()+(0), COLUMN()+(-1), 1)), 2)</f>
        <v>1041.53</v>
      </c>
    </row>
    <row r="11" spans="1:7" ht="34.50" thickBot="1" customHeight="1">
      <c r="A11" s="1" t="s">
        <v>15</v>
      </c>
      <c r="B11" s="1"/>
      <c r="C11" s="10" t="s">
        <v>16</v>
      </c>
      <c r="D11" s="1" t="s">
        <v>17</v>
      </c>
      <c r="E11" s="11">
        <v>1.327</v>
      </c>
      <c r="F11" s="12">
        <v>121.16</v>
      </c>
      <c r="G11" s="12">
        <f ca="1">ROUND(INDIRECT(ADDRESS(ROW()+(0), COLUMN()+(-2), 1))*INDIRECT(ADDRESS(ROW()+(0), COLUMN()+(-1), 1)), 2)</f>
        <v>160.78</v>
      </c>
    </row>
    <row r="12" spans="1:7" ht="66.00" thickBot="1" customHeight="1">
      <c r="A12" s="1" t="s">
        <v>18</v>
      </c>
      <c r="B12" s="1"/>
      <c r="C12" s="10" t="s">
        <v>19</v>
      </c>
      <c r="D12" s="1" t="s">
        <v>20</v>
      </c>
      <c r="E12" s="11">
        <v>1</v>
      </c>
      <c r="F12" s="12">
        <v>8588.32</v>
      </c>
      <c r="G12" s="12">
        <f ca="1">ROUND(INDIRECT(ADDRESS(ROW()+(0), COLUMN()+(-2), 1))*INDIRECT(ADDRESS(ROW()+(0), COLUMN()+(-1), 1)), 2)</f>
        <v>8588.32</v>
      </c>
    </row>
    <row r="13" spans="1:7" ht="34.50" thickBot="1" customHeight="1">
      <c r="A13" s="1" t="s">
        <v>21</v>
      </c>
      <c r="B13" s="1"/>
      <c r="C13" s="10" t="s">
        <v>22</v>
      </c>
      <c r="D13" s="1" t="s">
        <v>23</v>
      </c>
      <c r="E13" s="11">
        <v>0.349</v>
      </c>
      <c r="F13" s="12">
        <v>2576.61</v>
      </c>
      <c r="G13" s="12">
        <f ca="1">ROUND(INDIRECT(ADDRESS(ROW()+(0), COLUMN()+(-2), 1))*INDIRECT(ADDRESS(ROW()+(0), COLUMN()+(-1), 1)), 2)</f>
        <v>899.24</v>
      </c>
    </row>
    <row r="14" spans="1:7" ht="34.50" thickBot="1" customHeight="1">
      <c r="A14" s="1" t="s">
        <v>24</v>
      </c>
      <c r="B14" s="1"/>
      <c r="C14" s="10" t="s">
        <v>25</v>
      </c>
      <c r="D14" s="1" t="s">
        <v>26</v>
      </c>
      <c r="E14" s="13">
        <v>1</v>
      </c>
      <c r="F14" s="14">
        <v>700.94</v>
      </c>
      <c r="G14" s="14">
        <f ca="1">ROUND(INDIRECT(ADDRESS(ROW()+(0), COLUMN()+(-2), 1))*INDIRECT(ADDRESS(ROW()+(0), COLUMN()+(-1), 1)), 2)</f>
        <v>700.94</v>
      </c>
    </row>
    <row r="15" spans="1:7" ht="13.50" thickBot="1" customHeight="1">
      <c r="A15" s="15"/>
      <c r="B15" s="15"/>
      <c r="C15" s="15"/>
      <c r="D15" s="15"/>
      <c r="E15" s="9" t="s">
        <v>27</v>
      </c>
      <c r="F15" s="9"/>
      <c r="G15" s="17">
        <f ca="1">ROUND(SUM(INDIRECT(ADDRESS(ROW()+(-1), COLUMN()+(0), 1)),INDIRECT(ADDRESS(ROW()+(-2), COLUMN()+(0), 1)),INDIRECT(ADDRESS(ROW()+(-3), COLUMN()+(0), 1)),INDIRECT(ADDRESS(ROW()+(-4), COLUMN()+(0), 1)),INDIRECT(ADDRESS(ROW()+(-5), COLUMN()+(0), 1))), 2)</f>
        <v>11390.8</v>
      </c>
    </row>
    <row r="16" spans="1:7" ht="13.50" thickBot="1" customHeight="1">
      <c r="A16" s="15">
        <v>2</v>
      </c>
      <c r="B16" s="15"/>
      <c r="C16" s="15"/>
      <c r="D16" s="18" t="s">
        <v>28</v>
      </c>
      <c r="E16" s="18"/>
      <c r="F16" s="15"/>
      <c r="G16" s="15"/>
    </row>
    <row r="17" spans="1:7" ht="13.50" thickBot="1" customHeight="1">
      <c r="A17" s="1" t="s">
        <v>29</v>
      </c>
      <c r="B17" s="1"/>
      <c r="C17" s="10" t="s">
        <v>30</v>
      </c>
      <c r="D17" s="1" t="s">
        <v>31</v>
      </c>
      <c r="E17" s="13">
        <v>0.223</v>
      </c>
      <c r="F17" s="14">
        <v>14225.7</v>
      </c>
      <c r="G17" s="14">
        <f ca="1">ROUND(INDIRECT(ADDRESS(ROW()+(0), COLUMN()+(-2), 1))*INDIRECT(ADDRESS(ROW()+(0), COLUMN()+(-1), 1)), 2)</f>
        <v>3172.32</v>
      </c>
    </row>
    <row r="18" spans="1:7" ht="13.50" thickBot="1" customHeight="1">
      <c r="A18" s="15"/>
      <c r="B18" s="15"/>
      <c r="C18" s="15"/>
      <c r="D18" s="15"/>
      <c r="E18" s="9" t="s">
        <v>32</v>
      </c>
      <c r="F18" s="9"/>
      <c r="G18" s="17">
        <f ca="1">ROUND(SUM(INDIRECT(ADDRESS(ROW()+(-1), COLUMN()+(0), 1))), 2)</f>
        <v>3172.32</v>
      </c>
    </row>
    <row r="19" spans="1:7" ht="13.50" thickBot="1" customHeight="1">
      <c r="A19" s="15">
        <v>3</v>
      </c>
      <c r="B19" s="15"/>
      <c r="C19" s="15"/>
      <c r="D19" s="18" t="s">
        <v>33</v>
      </c>
      <c r="E19" s="18"/>
      <c r="F19" s="15"/>
      <c r="G19" s="15"/>
    </row>
    <row r="20" spans="1:7" ht="13.50" thickBot="1" customHeight="1">
      <c r="A20" s="1" t="s">
        <v>34</v>
      </c>
      <c r="B20" s="1"/>
      <c r="C20" s="10" t="s">
        <v>35</v>
      </c>
      <c r="D20" s="1" t="s">
        <v>36</v>
      </c>
      <c r="E20" s="11">
        <v>1.873</v>
      </c>
      <c r="F20" s="12">
        <v>11912.7</v>
      </c>
      <c r="G20" s="12">
        <f ca="1">ROUND(INDIRECT(ADDRESS(ROW()+(0), COLUMN()+(-2), 1))*INDIRECT(ADDRESS(ROW()+(0), COLUMN()+(-1), 1)), 2)</f>
        <v>22312.4</v>
      </c>
    </row>
    <row r="21" spans="1:7" ht="13.50" thickBot="1" customHeight="1">
      <c r="A21" s="1" t="s">
        <v>37</v>
      </c>
      <c r="B21" s="1"/>
      <c r="C21" s="10" t="s">
        <v>38</v>
      </c>
      <c r="D21" s="1" t="s">
        <v>39</v>
      </c>
      <c r="E21" s="13">
        <v>0.936</v>
      </c>
      <c r="F21" s="14">
        <v>8905.02</v>
      </c>
      <c r="G21" s="14">
        <f ca="1">ROUND(INDIRECT(ADDRESS(ROW()+(0), COLUMN()+(-2), 1))*INDIRECT(ADDRESS(ROW()+(0), COLUMN()+(-1), 1)), 2)</f>
        <v>8335.1</v>
      </c>
    </row>
    <row r="22" spans="1:7" ht="13.50" thickBot="1" customHeight="1">
      <c r="A22" s="15"/>
      <c r="B22" s="15"/>
      <c r="C22" s="15"/>
      <c r="D22" s="15"/>
      <c r="E22" s="9" t="s">
        <v>40</v>
      </c>
      <c r="F22" s="9"/>
      <c r="G22" s="17">
        <f ca="1">ROUND(SUM(INDIRECT(ADDRESS(ROW()+(-1), COLUMN()+(0), 1)),INDIRECT(ADDRESS(ROW()+(-2), COLUMN()+(0), 1))), 2)</f>
        <v>30647.5</v>
      </c>
    </row>
    <row r="23" spans="1:7" ht="13.50" thickBot="1" customHeight="1">
      <c r="A23" s="15">
        <v>4</v>
      </c>
      <c r="B23" s="15"/>
      <c r="C23" s="15"/>
      <c r="D23" s="18" t="s">
        <v>41</v>
      </c>
      <c r="E23" s="18"/>
      <c r="F23" s="15"/>
      <c r="G23" s="15"/>
    </row>
    <row r="24" spans="1:7" ht="13.50" thickBot="1" customHeight="1">
      <c r="A24" s="19"/>
      <c r="B24" s="19"/>
      <c r="C24" s="20" t="s">
        <v>42</v>
      </c>
      <c r="D24" s="19" t="s">
        <v>43</v>
      </c>
      <c r="E24" s="13">
        <v>2</v>
      </c>
      <c r="F24" s="14">
        <f ca="1">ROUND(SUM(INDIRECT(ADDRESS(ROW()+(-2), COLUMN()+(1), 1)),INDIRECT(ADDRESS(ROW()+(-6), COLUMN()+(1), 1)),INDIRECT(ADDRESS(ROW()+(-9), COLUMN()+(1), 1))), 2)</f>
        <v>45210.6</v>
      </c>
      <c r="G24" s="14">
        <f ca="1">ROUND(INDIRECT(ADDRESS(ROW()+(0), COLUMN()+(-2), 1))*INDIRECT(ADDRESS(ROW()+(0), COLUMN()+(-1), 1))/100, 2)</f>
        <v>904.21</v>
      </c>
    </row>
    <row r="25" spans="1:7" ht="13.50" thickBot="1" customHeight="1">
      <c r="A25" s="21" t="s">
        <v>44</v>
      </c>
      <c r="B25" s="21"/>
      <c r="C25" s="22"/>
      <c r="D25" s="23"/>
      <c r="E25" s="24" t="s">
        <v>45</v>
      </c>
      <c r="F25" s="25"/>
      <c r="G25" s="26">
        <f ca="1">ROUND(SUM(INDIRECT(ADDRESS(ROW()+(-1), COLUMN()+(0), 1)),INDIRECT(ADDRESS(ROW()+(-3), COLUMN()+(0), 1)),INDIRECT(ADDRESS(ROW()+(-7), COLUMN()+(0), 1)),INDIRECT(ADDRESS(ROW()+(-10), COLUMN()+(0), 1))), 2)</f>
        <v>46114.8</v>
      </c>
    </row>
  </sheetData>
  <mergeCells count="29">
    <mergeCell ref="A1:G1"/>
    <mergeCell ref="C3:G3"/>
    <mergeCell ref="A5:G5"/>
    <mergeCell ref="A8:B8"/>
    <mergeCell ref="A9:B9"/>
    <mergeCell ref="D9:E9"/>
    <mergeCell ref="A10:B10"/>
    <mergeCell ref="A11:B11"/>
    <mergeCell ref="A12:B12"/>
    <mergeCell ref="A13:B13"/>
    <mergeCell ref="A14:B14"/>
    <mergeCell ref="A15:B15"/>
    <mergeCell ref="E15:F15"/>
    <mergeCell ref="A16:B16"/>
    <mergeCell ref="D16:E16"/>
    <mergeCell ref="A17:B17"/>
    <mergeCell ref="A18:B18"/>
    <mergeCell ref="E18:F18"/>
    <mergeCell ref="A19:B19"/>
    <mergeCell ref="D19:E19"/>
    <mergeCell ref="A20:B20"/>
    <mergeCell ref="A21:B21"/>
    <mergeCell ref="A22:B22"/>
    <mergeCell ref="E22:F22"/>
    <mergeCell ref="A23:B23"/>
    <mergeCell ref="D23:E23"/>
    <mergeCell ref="A24:B24"/>
    <mergeCell ref="A25:D25"/>
    <mergeCell ref="E25:F25"/>
  </mergeCells>
  <pageMargins left="0.147638" right="0.147638" top="0.206693" bottom="0.206693" header="0.0" footer="0.0"/>
  <pageSetup paperSize="9" orientation="portrait"/>
  <rowBreaks count="0" manualBreakCount="0">
    </rowBreaks>
</worksheet>
</file>