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<sst xmlns="http://schemas.openxmlformats.org/spreadsheetml/2006/main" count="74" uniqueCount="74">
  <si>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</si>
  <si>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RTE016</t>
  </si>
  <si>
    <t xml:space="preserve">m²</t>
  </si>
  <si>
    <t xml:space="preserve">Cielorraso continuo de placas de cemento. Sistema "KNAUF".</t>
  </si>
  <si>
    <r>
      <rPr>
        <sz val="8.25"/>
        <color rgb="FF000000"/>
        <rFont val="Arial"/>
        <family val="2"/>
      </rPr>
      <t xml:space="preserve">Cielorraso continuo suspendido, liso, situado a una altura menor de 4 m, acabado con pasta Aquapanel Q4 Finish. Sistema D282a.es "KNAUF" (12,5+27+27), constituido por: ESTRUCTURA: estructura metálica de acero galvanizado de fajas para reglado primarias 60/27 mm con una modulación de 1000 mm y suspendidas de la losa o elemento soporte de hormigón con cuelgues Nonius cada 750 mm, y fajas para reglado secundarias fijadas perpendicularmente a las primarias con conectores tipo caballete y con una modulación de 400 mm; PLACAS: una capa de placas de cemento Portland Aquapanel Indoor "KNAUF" de 12,5x1200x2400 mm, revestidas con una capa de fibra de vidrio embebida en ambas caras. Incluso fijaciones para el anclaje de los perfiles, tornillería para la fijación de las placas, perfiles U 30/30 "KNAUF", mortero de juntas Aquapanel Indoor "KNAUF", cinta de juntas Aquapanel "KNAUF", imprimación incolora al siloxano GRC "KNAUF", pasta Aquapanel Q4 Finish "KNAUF", para plastecido superficial de placas,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</si>
  <si>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</si>
  <si>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</si>
  <si>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</si>
  <si>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</si>
  <si>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</si>
  <si>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</si>
  <si>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</si>
  <si>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mt12pfk012a</t>
  </si>
  <si>
    <t xml:space="preserve">m</t>
  </si>
  <si>
    <t xml:space="preserve">Perfil U 30/30 de chapa de acero galvanizado, "KNAUF", espesor 0,55 mm.</t>
  </si>
  <si>
    <t xml:space="preserve">mt12pck020b</t>
  </si>
  <si>
    <t xml:space="preserve">m</t>
  </si>
  <si>
    <t xml:space="preserve">Banda acústica de dilatación, autoadhesiva, de espuma de poliuretano de celdas cerradas "KNAUF", de 3,2 mm de espesor y 50 mm de ancho, resistencia térmica 0,10 m²K/W, conductividad térmica 0,032 W/(mK).</t>
  </si>
  <si>
    <t xml:space="preserve">mt12psg220</t>
  </si>
  <si>
    <t xml:space="preserve">Ud</t>
  </si>
  <si>
    <t xml:space="preserve">Fijación compuesta por tarugo y tornillo 5x27.</t>
  </si>
  <si>
    <t xml:space="preserve">mt12pek050c</t>
  </si>
  <si>
    <t xml:space="preserve">Ud</t>
  </si>
  <si>
    <t xml:space="preserve">Parte superior Nonius "KNAUF", 530/630, para cielorrasos suspendidos.</t>
  </si>
  <si>
    <t xml:space="preserve">mt12pek050b</t>
  </si>
  <si>
    <t xml:space="preserve">Ud</t>
  </si>
  <si>
    <t xml:space="preserve">Seguro Nonius "KNAUF", para cielorrasos suspendidos.</t>
  </si>
  <si>
    <t xml:space="preserve">mt12pek050a</t>
  </si>
  <si>
    <t xml:space="preserve">Ud</t>
  </si>
  <si>
    <t xml:space="preserve">Cuelgue Nonius "KNAUF", para cielorrasos suspendidos.</t>
  </si>
  <si>
    <t xml:space="preserve">mt12ptk010ab</t>
  </si>
  <si>
    <t xml:space="preserve">Ud</t>
  </si>
  <si>
    <t xml:space="preserve">Tornillo LN "KNAUF" 3,5x11.</t>
  </si>
  <si>
    <t xml:space="preserve">mt12pfk011a</t>
  </si>
  <si>
    <t xml:space="preserve">m</t>
  </si>
  <si>
    <t xml:space="preserve">Faja para reglado 60/27 "KNAUF", de chapa de acero galvanizado.</t>
  </si>
  <si>
    <t xml:space="preserve">mt12pek020za</t>
  </si>
  <si>
    <t xml:space="preserve">Ud</t>
  </si>
  <si>
    <t xml:space="preserve">Conector, para faja para reglado 60/27, "KNAUF".</t>
  </si>
  <si>
    <t xml:space="preserve">mt12pek020ra</t>
  </si>
  <si>
    <t xml:space="preserve">Ud</t>
  </si>
  <si>
    <t xml:space="preserve">Conector tipo caballete, para faja para reglado 60/27, "KNAUF".</t>
  </si>
  <si>
    <t xml:space="preserve">mt12pak010r</t>
  </si>
  <si>
    <t xml:space="preserve">m²</t>
  </si>
  <si>
    <t xml:space="preserve">Placa de cemento Portland Aquapanel Indoor "KNAUF" de 12,5x1200x2400 mm, revestida con una capa de fibra de vidrio embebida en ambas caras.</t>
  </si>
  <si>
    <t xml:space="preserve">mt12ptk010ch</t>
  </si>
  <si>
    <t xml:space="preserve">Ud</t>
  </si>
  <si>
    <t xml:space="preserve">Tornillo autoperforante TN "KNAUF" 4,2x70.</t>
  </si>
  <si>
    <t xml:space="preserve">mt12pak060i</t>
  </si>
  <si>
    <t xml:space="preserve">kg</t>
  </si>
  <si>
    <t xml:space="preserve">Mortero de juntas Aquapanel Indoor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</si>
  <si>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</si>
  <si>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</si>
  <si>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</si>
  <si>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</si>
  <si>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</si>
  <si>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</si>
  <si>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mt12pak095d</t>
  </si>
  <si>
    <t xml:space="preserve">kg</t>
  </si>
  <si>
    <t xml:space="preserve">Pasta Aquapanel Q4 Finish "KNAUF", acabado liso, color blanco, para tratamiento de juntas y plastecido superficial de placas.</t>
  </si>
  <si>
    <t xml:space="preserve">Subtotal materiales:</t>
  </si>
  <si>
    <t xml:space="preserve">Mano de obra</t>
  </si>
  <si>
    <t xml:space="preserve">mo015</t>
  </si>
  <si>
    <t xml:space="preserve">h</t>
  </si>
  <si>
    <t xml:space="preserve">Oficial colocador de cielorrasos.</t>
  </si>
  <si>
    <t xml:space="preserve">mo082</t>
  </si>
  <si>
    <t xml:space="preserve">h</t>
  </si>
  <si>
    <t xml:space="preserve">Medio oficial colocador de cielorrasos.</t>
  </si>
  <si>
    <t xml:space="preserve">Subtotal mano de obra:</t>
  </si>
  <si>
    <t xml:space="preserve">Herramientas</t>
  </si>
  <si>
    <t xml:space="preserve">%</t>
  </si>
  <si>
    <t xml:space="preserve">Herramientas</t>
  </si>
  <si>
    <t xml:space="preserve">Coste de mantenimiento decenal: $ 1.174,56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</si>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</sst>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2.08"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14.05</v>
      </c>
      <c r="H10" s="12">
        <f ca="1">ROUND(INDIRECT(ADDRESS(ROW()+(0), COLUMN()+(-2), 1))*INDIRECT(ADDRESS(ROW()+(0), COLUMN()+(-1), 1)), 2)</f>
        <v>5.62</v>
      </c>
    </row>
    <row r="11" spans="1:8" ht="34.50" thickBot="1" customHeight="1">
      <c r="A11" s="1" t="s">
        <v>15</v>
      </c>
      <c r="B11" s="1"/>
      <c r="C11" s="10" t="s">
        <v>16</v>
      </c>
      <c r="D11" s="10"/>
      <c r="E11" s="1" t="s">
        <v>17</v>
      </c>
      <c r="F11" s="11">
        <v>0.4</v>
      </c>
      <c r="G11" s="12">
        <v>2.93</v>
      </c>
      <c r="H11" s="12">
        <f ca="1">ROUND(INDIRECT(ADDRESS(ROW()+(0), COLUMN()+(-2), 1))*INDIRECT(ADDRESS(ROW()+(0), COLUMN()+(-1), 1)), 2)</f>
        <v>1.17</v>
      </c>
    </row>
    <row r="12" spans="1:8" ht="13.50" thickBot="1" customHeight="1">
      <c r="A12" s="1" t="s">
        <v>18</v>
      </c>
      <c r="B12" s="1"/>
      <c r="C12" s="10" t="s">
        <v>19</v>
      </c>
      <c r="D12" s="10"/>
      <c r="E12" s="1" t="s">
        <v>20</v>
      </c>
      <c r="F12" s="11">
        <v>2.3</v>
      </c>
      <c r="G12" s="12">
        <v>0.77</v>
      </c>
      <c r="H12" s="12">
        <f ca="1">ROUND(INDIRECT(ADDRESS(ROW()+(0), COLUMN()+(-2), 1))*INDIRECT(ADDRESS(ROW()+(0), COLUMN()+(-1), 1)), 2)</f>
        <v>1.77</v>
      </c>
    </row>
    <row r="13" spans="1:8" ht="13.50" thickBot="1" customHeight="1">
      <c r="A13" s="1" t="s">
        <v>21</v>
      </c>
      <c r="B13" s="1"/>
      <c r="C13" s="10" t="s">
        <v>22</v>
      </c>
      <c r="D13" s="10"/>
      <c r="E13" s="1" t="s">
        <v>23</v>
      </c>
      <c r="F13" s="11">
        <v>1.5</v>
      </c>
      <c r="G13" s="12">
        <v>7.07</v>
      </c>
      <c r="H13" s="12">
        <f ca="1">ROUND(INDIRECT(ADDRESS(ROW()+(0), COLUMN()+(-2), 1))*INDIRECT(ADDRESS(ROW()+(0), COLUMN()+(-1), 1)), 2)</f>
        <v>10.61</v>
      </c>
    </row>
    <row r="14" spans="1:8" ht="13.50" thickBot="1" customHeight="1">
      <c r="A14" s="1" t="s">
        <v>24</v>
      </c>
      <c r="B14" s="1"/>
      <c r="C14" s="10" t="s">
        <v>25</v>
      </c>
      <c r="D14" s="10"/>
      <c r="E14" s="1" t="s">
        <v>26</v>
      </c>
      <c r="F14" s="11">
        <v>1.5</v>
      </c>
      <c r="G14" s="12">
        <v>0.52</v>
      </c>
      <c r="H14" s="12">
        <f ca="1">ROUND(INDIRECT(ADDRESS(ROW()+(0), COLUMN()+(-2), 1))*INDIRECT(ADDRESS(ROW()+(0), COLUMN()+(-1), 1)), 2)</f>
        <v>0.78</v>
      </c>
    </row>
    <row r="15" spans="1:8" ht="13.50" thickBot="1" customHeight="1">
      <c r="A15" s="1" t="s">
        <v>27</v>
      </c>
      <c r="B15" s="1"/>
      <c r="C15" s="10" t="s">
        <v>28</v>
      </c>
      <c r="D15" s="10"/>
      <c r="E15" s="1" t="s">
        <v>29</v>
      </c>
      <c r="F15" s="11">
        <v>1.5</v>
      </c>
      <c r="G15" s="12">
        <v>4.58</v>
      </c>
      <c r="H15" s="12">
        <f ca="1">ROUND(INDIRECT(ADDRESS(ROW()+(0), COLUMN()+(-2), 1))*INDIRECT(ADDRESS(ROW()+(0), COLUMN()+(-1), 1)), 2)</f>
        <v>6.87</v>
      </c>
    </row>
    <row r="16" spans="1:8" ht="13.50" thickBot="1" customHeight="1">
      <c r="A16" s="1" t="s">
        <v>30</v>
      </c>
      <c r="B16" s="1"/>
      <c r="C16" s="10" t="s">
        <v>31</v>
      </c>
      <c r="D16" s="10"/>
      <c r="E16" s="1" t="s">
        <v>32</v>
      </c>
      <c r="F16" s="11">
        <v>1.5</v>
      </c>
      <c r="G16" s="12">
        <v>0.13</v>
      </c>
      <c r="H16" s="12">
        <f ca="1">ROUND(INDIRECT(ADDRESS(ROW()+(0), COLUMN()+(-2), 1))*INDIRECT(ADDRESS(ROW()+(0), COLUMN()+(-1), 1)), 2)</f>
        <v>0.2</v>
      </c>
    </row>
    <row r="17" spans="1:8" ht="13.50" thickBot="1" customHeight="1">
      <c r="A17" s="1" t="s">
        <v>33</v>
      </c>
      <c r="B17" s="1"/>
      <c r="C17" s="10" t="s">
        <v>34</v>
      </c>
      <c r="D17" s="10"/>
      <c r="E17" s="1" t="s">
        <v>35</v>
      </c>
      <c r="F17" s="11">
        <v>3.2</v>
      </c>
      <c r="G17" s="12">
        <v>20.37</v>
      </c>
      <c r="H17" s="12">
        <f ca="1">ROUND(INDIRECT(ADDRESS(ROW()+(0), COLUMN()+(-2), 1))*INDIRECT(ADDRESS(ROW()+(0), COLUMN()+(-1), 1)), 2)</f>
        <v>65.18</v>
      </c>
    </row>
    <row r="18" spans="1:8" ht="13.50" thickBot="1" customHeight="1">
      <c r="A18" s="1" t="s">
        <v>36</v>
      </c>
      <c r="B18" s="1"/>
      <c r="C18" s="10" t="s">
        <v>37</v>
      </c>
      <c r="D18" s="10"/>
      <c r="E18" s="1" t="s">
        <v>38</v>
      </c>
      <c r="F18" s="11">
        <v>0.8</v>
      </c>
      <c r="G18" s="12">
        <v>2.34</v>
      </c>
      <c r="H18" s="12">
        <f ca="1">ROUND(INDIRECT(ADDRESS(ROW()+(0), COLUMN()+(-2), 1))*INDIRECT(ADDRESS(ROW()+(0), COLUMN()+(-1), 1)), 2)</f>
        <v>1.87</v>
      </c>
    </row>
    <row r="19" spans="1:8" ht="13.50" thickBot="1" customHeight="1">
      <c r="A19" s="1" t="s">
        <v>39</v>
      </c>
      <c r="B19" s="1"/>
      <c r="C19" s="10" t="s">
        <v>40</v>
      </c>
      <c r="D19" s="10"/>
      <c r="E19" s="1" t="s">
        <v>41</v>
      </c>
      <c r="F19" s="11">
        <v>2.9</v>
      </c>
      <c r="G19" s="12">
        <v>2.8</v>
      </c>
      <c r="H19" s="12">
        <f ca="1">ROUND(INDIRECT(ADDRESS(ROW()+(0), COLUMN()+(-2), 1))*INDIRECT(ADDRESS(ROW()+(0), COLUMN()+(-1), 1)), 2)</f>
        <v>8.12</v>
      </c>
    </row>
    <row r="20" spans="1:8" ht="24.00" thickBot="1" customHeight="1">
      <c r="A20" s="1" t="s">
        <v>42</v>
      </c>
      <c r="B20" s="1"/>
      <c r="C20" s="10" t="s">
        <v>43</v>
      </c>
      <c r="D20" s="10"/>
      <c r="E20" s="1" t="s">
        <v>44</v>
      </c>
      <c r="F20" s="11">
        <v>1.05</v>
      </c>
      <c r="G20" s="12">
        <v>218.12</v>
      </c>
      <c r="H20" s="12">
        <f ca="1">ROUND(INDIRECT(ADDRESS(ROW()+(0), COLUMN()+(-2), 1))*INDIRECT(ADDRESS(ROW()+(0), COLUMN()+(-1), 1)), 2)</f>
        <v>229.03</v>
      </c>
    </row>
    <row r="21" spans="1:8" ht="13.50" thickBot="1" customHeight="1">
      <c r="A21" s="1" t="s">
        <v>45</v>
      </c>
      <c r="B21" s="1"/>
      <c r="C21" s="10" t="s">
        <v>46</v>
      </c>
      <c r="D21" s="10"/>
      <c r="E21" s="1" t="s">
        <v>47</v>
      </c>
      <c r="F21" s="11">
        <v>22</v>
      </c>
      <c r="G21" s="12">
        <v>0.43</v>
      </c>
      <c r="H21" s="12">
        <f ca="1">ROUND(INDIRECT(ADDRESS(ROW()+(0), COLUMN()+(-2), 1))*INDIRECT(ADDRESS(ROW()+(0), COLUMN()+(-1), 1)), 2)</f>
        <v>9.46</v>
      </c>
    </row>
    <row r="22" spans="1:8" ht="13.50" thickBot="1" customHeight="1">
      <c r="A22" s="1" t="s">
        <v>48</v>
      </c>
      <c r="B22" s="1"/>
      <c r="C22" s="10" t="s">
        <v>49</v>
      </c>
      <c r="D22" s="10"/>
      <c r="E22" s="1" t="s">
        <v>50</v>
      </c>
      <c r="F22" s="11">
        <v>0.6</v>
      </c>
      <c r="G22" s="12">
        <v>29.04</v>
      </c>
      <c r="H22" s="12">
        <f ca="1">ROUND(INDIRECT(ADDRESS(ROW()+(0), COLUMN()+(-2), 1))*INDIRECT(ADDRESS(ROW()+(0), COLUMN()+(-1), 1)), 2)</f>
        <v>17.42</v>
      </c>
    </row>
    <row r="23" spans="1:8" ht="13.50" thickBot="1" customHeight="1">
      <c r="A23" s="1" t="s">
        <v>51</v>
      </c>
      <c r="B23" s="1"/>
      <c r="C23" s="10" t="s">
        <v>52</v>
      </c>
      <c r="D23" s="10"/>
      <c r="E23" s="1" t="s">
        <v>53</v>
      </c>
      <c r="F23" s="11">
        <v>2.1</v>
      </c>
      <c r="G23" s="12">
        <v>4.43</v>
      </c>
      <c r="H23" s="12">
        <f ca="1">ROUND(INDIRECT(ADDRESS(ROW()+(0), COLUMN()+(-2), 1))*INDIRECT(ADDRESS(ROW()+(0), COLUMN()+(-1), 1)), 2)</f>
        <v>9.3</v>
      </c>
    </row>
    <row r="24" spans="1:8" ht="13.50" thickBot="1" customHeight="1">
      <c r="A24" s="1" t="s">
        <v>54</v>
      </c>
      <c r="B24" s="1"/>
      <c r="C24" s="10" t="s">
        <v>55</v>
      </c>
      <c r="D24" s="10"/>
      <c r="E24" s="1" t="s">
        <v>56</v>
      </c>
      <c r="F24" s="11">
        <v>0.2</v>
      </c>
      <c r="G24" s="12">
        <v>40.2</v>
      </c>
      <c r="H24" s="12">
        <f ca="1">ROUND(INDIRECT(ADDRESS(ROW()+(0), COLUMN()+(-2), 1))*INDIRECT(ADDRESS(ROW()+(0), COLUMN()+(-1), 1)), 2)</f>
        <v>8.04</v>
      </c>
    </row>
    <row r="25" spans="1:8" ht="24.00" thickBot="1" customHeight="1">
      <c r="A25" s="1" t="s">
        <v>57</v>
      </c>
      <c r="B25" s="1"/>
      <c r="C25" s="10" t="s">
        <v>58</v>
      </c>
      <c r="D25" s="10"/>
      <c r="E25" s="1" t="s">
        <v>59</v>
      </c>
      <c r="F25" s="13">
        <v>1.7</v>
      </c>
      <c r="G25" s="14">
        <v>32.03</v>
      </c>
      <c r="H25" s="14">
        <f ca="1">ROUND(INDIRECT(ADDRESS(ROW()+(0), COLUMN()+(-2), 1))*INDIRECT(ADDRESS(ROW()+(0), COLUMN()+(-1), 1)), 2)</f>
        <v>54.45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429.89</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0.3</v>
      </c>
      <c r="G28" s="12">
        <v>12241</v>
      </c>
      <c r="H28" s="12">
        <f ca="1">ROUND(INDIRECT(ADDRESS(ROW()+(0), COLUMN()+(-2), 1))*INDIRECT(ADDRESS(ROW()+(0), COLUMN()+(-1), 1)), 2)</f>
        <v>3672.31</v>
      </c>
    </row>
    <row r="29" spans="1:8" ht="13.50" thickBot="1" customHeight="1">
      <c r="A29" s="1" t="s">
        <v>65</v>
      </c>
      <c r="B29" s="1"/>
      <c r="C29" s="10" t="s">
        <v>66</v>
      </c>
      <c r="D29" s="10"/>
      <c r="E29" s="1" t="s">
        <v>67</v>
      </c>
      <c r="F29" s="13">
        <v>0.3</v>
      </c>
      <c r="G29" s="14">
        <v>8905.02</v>
      </c>
      <c r="H29" s="14">
        <f ca="1">ROUND(INDIRECT(ADDRESS(ROW()+(0), COLUMN()+(-2), 1))*INDIRECT(ADDRESS(ROW()+(0), COLUMN()+(-1), 1)), 2)</f>
        <v>2671.51</v>
      </c>
    </row>
    <row r="30" spans="1:8" ht="13.50" thickBot="1" customHeight="1">
      <c r="A30" s="15"/>
      <c r="B30" s="15"/>
      <c r="C30" s="15"/>
      <c r="D30" s="15"/>
      <c r="E30" s="15"/>
      <c r="F30" s="9" t="s">
        <v>68</v>
      </c>
      <c r="G30" s="9"/>
      <c r="H30" s="17">
        <f ca="1">ROUND(SUM(INDIRECT(ADDRESS(ROW()+(-1), COLUMN()+(0), 1)),INDIRECT(ADDRESS(ROW()+(-2), COLUMN()+(0), 1))), 2)</f>
        <v>6343.82</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6773.71</v>
      </c>
      <c r="H32" s="14">
        <f ca="1">ROUND(INDIRECT(ADDRESS(ROW()+(0), COLUMN()+(-2), 1))*INDIRECT(ADDRESS(ROW()+(0), COLUMN()+(-1), 1))/100, 2)</f>
        <v>135.47</v>
      </c>
    </row>
    <row r="33" spans="1:8" ht="13.50" thickBot="1" customHeight="1">
      <c r="A33" s="21" t="s">
        <v>72</v>
      </c>
      <c r="B33" s="21"/>
      <c r="C33" s="22"/>
      <c r="D33" s="22"/>
      <c r="E33" s="23"/>
      <c r="F33" s="24" t="s">
        <v>73</v>
      </c>
      <c r="G33" s="25"/>
      <c r="H33" s="26">
        <f ca="1">ROUND(SUM(INDIRECT(ADDRESS(ROW()+(-1), COLUMN()+(0), 1)),INDIRECT(ADDRESS(ROW()+(-3), COLUMN()+(0), 1)),INDIRECT(ADDRESS(ROW()+(-7), COLUMN()+(0), 1))), 2)</f>
        <v>6909.18</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