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<sst xmlns="http://schemas.openxmlformats.org/spreadsheetml/2006/main" count="29" uniqueCount="29">
  <si>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</si>
  <si>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IOD020</t>
  </si>
  <si>
    <t xml:space="preserve">m</t>
  </si>
  <si>
    <t xml:space="preserve">Canalización de protección de cableado.</t>
  </si>
  <si>
    <r>
      <rPr>
        <sz val="8.25"/>
        <color rgb="FF000000"/>
        <rFont val="Arial"/>
        <family val="2"/>
      </rPr>
      <t xml:space="preserve">Canalización de protección de cableado, formada por caño de PVC flexible, corrugado, de 50 mm de diámetro nominal, con IP545. Instalación empotrada. El precio no incluye las ayudas de albañilería para instalaciones.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</si>
  <si>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</si>
  <si>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</si>
  <si>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</si>
  <si>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</si>
  <si>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</si>
  <si>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</si>
  <si>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</si>
  <si>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mt35aia010f</t>
  </si>
  <si>
    <t xml:space="preserve">m</t>
  </si>
  <si>
    <t xml:space="preserve">Caño curvable de PVC, corrugado, de color negro, de 50 mm de diámetro nominal, para canalización empotrada en obra de mampostería (paredes y techos). Resistencia a la compresión 320 N, resistencia al impacto 1 julio, temperatura de trabajo -5°C hasta 60°C, con grado de protección IP545, no propagador de la llama.</t>
  </si>
  <si>
    <t xml:space="preserve">Subtotal materiales:</t>
  </si>
  <si>
    <t xml:space="preserve">Mano de obra</t>
  </si>
  <si>
    <t xml:space="preserve">mo006</t>
  </si>
  <si>
    <t xml:space="preserve">h</t>
  </si>
  <si>
    <t xml:space="preserve">Oficial instalador de redes y equipos de detección y seguridad.</t>
  </si>
  <si>
    <t xml:space="preserve">mo105</t>
  </si>
  <si>
    <t xml:space="preserve">h</t>
  </si>
  <si>
    <t xml:space="preserve">Medio oficial instalador de redes y equipos de detección y seguridad.</t>
  </si>
  <si>
    <t xml:space="preserve">Subtotal mano de obra:</t>
  </si>
  <si>
    <t xml:space="preserve">Herramientas</t>
  </si>
  <si>
    <t xml:space="preserve">%</t>
  </si>
  <si>
    <t xml:space="preserve">Herramientas</t>
  </si>
  <si>
    <t xml:space="preserve">Coste de mantenimiento decenal: $ 83,06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</si>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</sst>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3.91" customWidth="1"/>
    <col min="3" max="3" width="1.70" customWidth="1"/>
    <col min="4" max="4" width="5.95" customWidth="1"/>
    <col min="5" max="5" width="75.48" customWidth="1"/>
    <col min="6" max="6" width="10.54" customWidth="1"/>
    <col min="7" max="7" width="13.43"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1</v>
      </c>
      <c r="G10" s="14">
        <v>719.98</v>
      </c>
      <c r="H10" s="14">
        <f ca="1">ROUND(INDIRECT(ADDRESS(ROW()+(0), COLUMN()+(-2), 1))*INDIRECT(ADDRESS(ROW()+(0), COLUMN()+(-1), 1)), 2)</f>
        <v>719.98</v>
      </c>
    </row>
    <row r="11" spans="1:8" ht="13.50" thickBot="1" customHeight="1">
      <c r="A11" s="15"/>
      <c r="B11" s="15"/>
      <c r="C11" s="15"/>
      <c r="D11" s="15"/>
      <c r="E11" s="15"/>
      <c r="F11" s="9" t="s">
        <v>15</v>
      </c>
      <c r="G11" s="9"/>
      <c r="H11" s="17">
        <f ca="1">ROUND(SUM(INDIRECT(ADDRESS(ROW()+(-1), COLUMN()+(0), 1))), 2)</f>
        <v>719.98</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0.043</v>
      </c>
      <c r="G13" s="13">
        <v>12241</v>
      </c>
      <c r="H13" s="13">
        <f ca="1">ROUND(INDIRECT(ADDRESS(ROW()+(0), COLUMN()+(-2), 1))*INDIRECT(ADDRESS(ROW()+(0), COLUMN()+(-1), 1)), 2)</f>
        <v>526.36</v>
      </c>
    </row>
    <row r="14" spans="1:8" ht="13.50" thickBot="1" customHeight="1">
      <c r="A14" s="1" t="s">
        <v>20</v>
      </c>
      <c r="B14" s="1"/>
      <c r="C14" s="10" t="s">
        <v>21</v>
      </c>
      <c r="D14" s="10"/>
      <c r="E14" s="1" t="s">
        <v>22</v>
      </c>
      <c r="F14" s="12">
        <v>0.043</v>
      </c>
      <c r="G14" s="14">
        <v>8888.07</v>
      </c>
      <c r="H14" s="14">
        <f ca="1">ROUND(INDIRECT(ADDRESS(ROW()+(0), COLUMN()+(-2), 1))*INDIRECT(ADDRESS(ROW()+(0), COLUMN()+(-1), 1)), 2)</f>
        <v>382.19</v>
      </c>
    </row>
    <row r="15" spans="1:8" ht="13.50" thickBot="1" customHeight="1">
      <c r="A15" s="15"/>
      <c r="B15" s="15"/>
      <c r="C15" s="15"/>
      <c r="D15" s="15"/>
      <c r="E15" s="15"/>
      <c r="F15" s="9" t="s">
        <v>23</v>
      </c>
      <c r="G15" s="9"/>
      <c r="H15" s="17">
        <f ca="1">ROUND(SUM(INDIRECT(ADDRESS(ROW()+(-1), COLUMN()+(0), 1)),INDIRECT(ADDRESS(ROW()+(-2), COLUMN()+(0), 1))), 2)</f>
        <v>908.55</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1628.53</v>
      </c>
      <c r="H17" s="14">
        <f ca="1">ROUND(INDIRECT(ADDRESS(ROW()+(0), COLUMN()+(-2), 1))*INDIRECT(ADDRESS(ROW()+(0), COLUMN()+(-1), 1))/100, 2)</f>
        <v>32.57</v>
      </c>
    </row>
    <row r="18" spans="1:8" ht="13.50" thickBot="1" customHeight="1">
      <c r="A18" s="21" t="s">
        <v>27</v>
      </c>
      <c r="B18" s="21"/>
      <c r="C18" s="22"/>
      <c r="D18" s="22"/>
      <c r="E18" s="23"/>
      <c r="F18" s="24" t="s">
        <v>28</v>
      </c>
      <c r="G18" s="25"/>
      <c r="H18" s="26">
        <f ca="1">ROUND(SUM(INDIRECT(ADDRESS(ROW()+(-1), COLUMN()+(0), 1)),INDIRECT(ADDRESS(ROW()+(-3), COLUMN()+(0), 1)),INDIRECT(ADDRESS(ROW()+(-7), COLUMN()+(0), 1))), 2)</f>
        <v>1661.1</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