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<sst xmlns="http://schemas.openxmlformats.org/spreadsheetml/2006/main" count="29" uniqueCount="29">
  <si>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</si>
  <si>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III260</t>
  </si>
  <si>
    <t xml:space="preserve">Ud</t>
  </si>
  <si>
    <t xml:space="preserve">Luminaria sobre carril precableado.</t>
  </si>
  <si>
    <r>
      <rPr>
        <sz val="8.25"/>
        <color rgb="FF000000"/>
        <rFont val="Arial"/>
        <family val="2"/>
      </rPr>
      <t xml:space="preserve">Luminaria de chapa de acero, acabado termoesmaltado, de color blanco, regulación DALI, de 45 W, alimentación a 220/240 V y 50-60 Hz, de 124,2x1518x96,3 mm, con lámpara LED no reemplazable, temperatura de color 4000 K, óptica formada por reflector recubierto con aluminio vaporizado, acabado muy brillante, de alto rendimiento, haz de luz intensivo, índice de reproducción cromática mayor de 80, flujo luminoso 5000 lúmenes, grado de protección IP20. Instalación sobre carril precableado. El precio no incluye el carril precableado.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</si>
  <si>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</si>
  <si>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</si>
  <si>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</si>
  <si>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</si>
  <si>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</si>
  <si>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</si>
  <si>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</si>
  <si>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mt34lle170ph</t>
  </si>
  <si>
    <t xml:space="preserve">Ud</t>
  </si>
  <si>
    <t xml:space="preserve">Luminaria para carril precableado, de chapa de acero, acabado termoesmaltado, de color blanco, regulación DALI, de 45 W, alimentación a 220/240 V y 50-60 Hz, de 124,2x1518x96,3 mm, con lámpara LED no reemplazable, temperatura de color 4000 K, óptica formada por reflector recubierto con aluminio vaporizado, acabado muy brillante, de alto rendimiento, haz de luz intensivo, índice de reproducción cromática mayor de 80, flujo luminoso 5000 lúmenes, grado de protección IP20.</t>
  </si>
  <si>
    <t xml:space="preserve">Subtotal materiales:</t>
  </si>
  <si>
    <t xml:space="preserve">Mano de obra</t>
  </si>
  <si>
    <t xml:space="preserve">mo003</t>
  </si>
  <si>
    <t xml:space="preserve">h</t>
  </si>
  <si>
    <t xml:space="preserve">Oficial electricista.</t>
  </si>
  <si>
    <t xml:space="preserve">mo102</t>
  </si>
  <si>
    <t xml:space="preserve">h</t>
  </si>
  <si>
    <t xml:space="preserve">Medio oficial electricista.</t>
  </si>
  <si>
    <t xml:space="preserve">Subtotal mano de obra:</t>
  </si>
  <si>
    <t xml:space="preserve">Herramientas</t>
  </si>
  <si>
    <t xml:space="preserve">%</t>
  </si>
  <si>
    <t xml:space="preserve">Herramientas</t>
  </si>
  <si>
    <t xml:space="preserve">Coste de mantenimiento decenal: $ 50.306,57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</si>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</sst>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6.12" customWidth="1"/>
    <col min="3" max="3" width="7.65" customWidth="1"/>
    <col min="4" max="4" width="71.23" customWidth="1"/>
    <col min="5" max="5" width="10.03" customWidth="1"/>
    <col min="6" max="6" width="13.94" customWidth="1"/>
    <col min="7" max="7" width="13.6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66.00" thickBot="1" customHeight="1">
      <c r="A10" s="1" t="s">
        <v>12</v>
      </c>
      <c r="B10" s="1"/>
      <c r="C10" s="10" t="s">
        <v>13</v>
      </c>
      <c r="D10" s="1" t="s">
        <v>14</v>
      </c>
      <c r="E10" s="12">
        <v>1</v>
      </c>
      <c r="F10" s="14">
        <v>119877</v>
      </c>
      <c r="G10" s="14">
        <f ca="1">ROUND(INDIRECT(ADDRESS(ROW()+(0), COLUMN()+(-2), 1))*INDIRECT(ADDRESS(ROW()+(0), COLUMN()+(-1), 1)), 2)</f>
        <v>119877</v>
      </c>
    </row>
    <row r="11" spans="1:7" ht="13.50" thickBot="1" customHeight="1">
      <c r="A11" s="15"/>
      <c r="B11" s="15"/>
      <c r="C11" s="15"/>
      <c r="D11" s="15"/>
      <c r="E11" s="9" t="s">
        <v>15</v>
      </c>
      <c r="F11" s="9"/>
      <c r="G11" s="17">
        <f ca="1">ROUND(SUM(INDIRECT(ADDRESS(ROW()+(-1), COLUMN()+(0), 1))), 2)</f>
        <v>119877</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0.162</v>
      </c>
      <c r="F13" s="13">
        <v>12241</v>
      </c>
      <c r="G13" s="13">
        <f ca="1">ROUND(INDIRECT(ADDRESS(ROW()+(0), COLUMN()+(-2), 1))*INDIRECT(ADDRESS(ROW()+(0), COLUMN()+(-1), 1)), 2)</f>
        <v>1983.05</v>
      </c>
    </row>
    <row r="14" spans="1:7" ht="13.50" thickBot="1" customHeight="1">
      <c r="A14" s="1" t="s">
        <v>20</v>
      </c>
      <c r="B14" s="1"/>
      <c r="C14" s="10" t="s">
        <v>21</v>
      </c>
      <c r="D14" s="1" t="s">
        <v>22</v>
      </c>
      <c r="E14" s="12">
        <v>0.162</v>
      </c>
      <c r="F14" s="14">
        <v>8888.07</v>
      </c>
      <c r="G14" s="14">
        <f ca="1">ROUND(INDIRECT(ADDRESS(ROW()+(0), COLUMN()+(-2), 1))*INDIRECT(ADDRESS(ROW()+(0), COLUMN()+(-1), 1)), 2)</f>
        <v>1439.87</v>
      </c>
    </row>
    <row r="15" spans="1:7" ht="13.50" thickBot="1" customHeight="1">
      <c r="A15" s="15"/>
      <c r="B15" s="15"/>
      <c r="C15" s="15"/>
      <c r="D15" s="15"/>
      <c r="E15" s="9" t="s">
        <v>23</v>
      </c>
      <c r="F15" s="9"/>
      <c r="G15" s="17">
        <f ca="1">ROUND(SUM(INDIRECT(ADDRESS(ROW()+(-1), COLUMN()+(0), 1)),INDIRECT(ADDRESS(ROW()+(-2), COLUMN()+(0), 1))), 2)</f>
        <v>3422.92</v>
      </c>
    </row>
    <row r="16" spans="1:7" ht="13.50" thickBot="1" customHeight="1">
      <c r="A16" s="15">
        <v>3</v>
      </c>
      <c r="B16" s="15"/>
      <c r="C16" s="15"/>
      <c r="D16" s="18" t="s">
        <v>24</v>
      </c>
      <c r="E16" s="18"/>
      <c r="F16" s="15"/>
      <c r="G16" s="15"/>
    </row>
    <row r="17" spans="1:7" ht="13.50" thickBot="1" customHeight="1">
      <c r="A17" s="19"/>
      <c r="B17" s="19"/>
      <c r="C17" s="20" t="s">
        <v>25</v>
      </c>
      <c r="D17" s="19" t="s">
        <v>26</v>
      </c>
      <c r="E17" s="12">
        <v>2</v>
      </c>
      <c r="F17" s="14">
        <f ca="1">ROUND(SUM(INDIRECT(ADDRESS(ROW()+(-2), COLUMN()+(1), 1)),INDIRECT(ADDRESS(ROW()+(-6), COLUMN()+(1), 1))), 2)</f>
        <v>123300</v>
      </c>
      <c r="G17" s="14">
        <f ca="1">ROUND(INDIRECT(ADDRESS(ROW()+(0), COLUMN()+(-2), 1))*INDIRECT(ADDRESS(ROW()+(0), COLUMN()+(-1), 1))/100, 2)</f>
        <v>2466.01</v>
      </c>
    </row>
    <row r="18" spans="1:7" ht="13.50" thickBot="1" customHeight="1">
      <c r="A18" s="21" t="s">
        <v>27</v>
      </c>
      <c r="B18" s="21"/>
      <c r="C18" s="22"/>
      <c r="D18" s="23"/>
      <c r="E18" s="24" t="s">
        <v>28</v>
      </c>
      <c r="F18" s="25"/>
      <c r="G18" s="26">
        <f ca="1">ROUND(SUM(INDIRECT(ADDRESS(ROW()+(-1), COLUMN()+(0), 1)),INDIRECT(ADDRESS(ROW()+(-3), COLUMN()+(0), 1)),INDIRECT(ADDRESS(ROW()+(-7), COLUMN()+(0), 1))), 2)</f>
        <v>125766</v>
      </c>
    </row>
  </sheetData>
  <mergeCells count="20">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E15:F15"/>
    <mergeCell ref="A16:B16"/>
    <mergeCell ref="D16:E16"/>
    <mergeCell ref="A17:B17"/>
    <mergeCell ref="A18:D18"/>
    <mergeCell ref="E18:F18"/>
  </mergeCells>
  <pageMargins left="0.147638" right="0.147638" top="0.206693" bottom="0.206693" header="0.0" footer="0.0"/>
  <pageSetup paperSize="9" orientation="portrait"/>
  <rowBreaks count="0" manualBreakCount="0">
    </rowBreaks>
</worksheet>
</file>