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<sst xmlns="http://schemas.openxmlformats.org/spreadsheetml/2006/main" count="50" uniqueCount="50">
  <si>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</si>
  <si>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ICV156</t>
  </si>
  <si>
    <t xml:space="preserve">Ud</t>
  </si>
  <si>
    <t xml:space="preserve">Equipo agua-agua, bomba de calor, para producción de agua caliente sanitaria, calefacción y refrigeración pasiva.</t>
  </si>
  <si>
    <r>
      <rPr>
        <sz val="8.25"/>
        <color rgb="FF000000"/>
        <rFont val="Arial"/>
        <family val="2"/>
      </rPr>
      <t xml:space="preserve">Equipo agua-agua, bomba de calor, para producción de agua caliente sanitaria, calefacción y refrigeración pasiva, formado por bomba de calor, agua-agua, para gas R-407C, clase de eficiencia energética A++, con temperatura de salida del agua menor de 54°C, clase de eficiencia energética A++, con temperatura de salida del agua mayor de 54°C, potencia calorífica 13,3 kW, COP 5,6, potencia sonora 42 dBA, presión sonora 40 dBA, dimensiones 740x600x650 mm, peso 149 kg, alimentación trifásica (400V/50Hz), con intercambiador de placas externo, soporte de pared con kit de fijación para el intercambiador de placas, medidor de energía, resistencia eléctrica de apoyo configurable a 2 kW, a 4 kW y a 6 kW, bombas de circulación de alta eficiencia en el circuito primario y en el circuito de calefacción, válvula de 3 vías, para producción de agua caliente sanitaria, grupos de seguridad en el circuito primario, en el circuito de calefacción y en el circuito para producción de agua caliente sanitaria, y contacto SG-ready para integración en un sistema de gestión energética inteligente, módulo de refrigeración pasiva e interacumulador de agua caliente sanitaria de acero inoxidable AISI 316, de 400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</si>
  <si>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</si>
  <si>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</si>
  <si>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</si>
  <si>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</si>
  <si>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</si>
  <si>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</si>
  <si>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</si>
  <si>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mt42wol016c</t>
  </si>
  <si>
    <t xml:space="preserve">Ud</t>
  </si>
  <si>
    <t xml:space="preserve">Bomba de calor, agua-agua, para gas R-407C, clase de eficiencia energética A++, con temperatura de salida del agua menor de 54°C, clase de eficiencia energética A++, con temperatura de salida del agua mayor de 54°C, potencia calorífica 13,3 kW, COP 5,6, potencia sonora 42 dBA, presión sonora 40 dBA, dimensiones 740x600x650 mm, peso 149 kg, alimentación trifásica (400V/50Hz), con intercambiador de placas externo, soporte de pared con kit de fijación para el intercambiador de placas, medidor de energía, resistencia eléctrica de apoyo configurable a 2 kW, a 4 kW y a 6 kW, bombas de circulación de alta eficiencia en el circuito primario y en el circuito de calefacción, válvula de 3 vías, para producción de agua caliente sanitaria, grupos de seguridad en el circuito primario, en el circuito de calefacción y en el circuito para producción de agua caliente sanitaria, y contacto SG-ready para integración en un sistema de gestión energética inteligente.</t>
  </si>
  <si>
    <t xml:space="preserve">mt42wol554b</t>
  </si>
  <si>
    <t xml:space="preserve">Ud</t>
  </si>
  <si>
    <t xml:space="preserve">Módulo para refrigeración pasiva, modelo BKM "WOLF", formado por intercambiador de placas, válvula de 3 vías, soporte de pared, revestimiento de ABS, sensor de humedad, unidad de control BM con soporte de pared y módulo de ampliación MM-2.</t>
  </si>
  <si>
    <t xml:space="preserve">mt42eco100cg</t>
  </si>
  <si>
    <t xml:space="preserve">Ud</t>
  </si>
  <si>
    <t xml:space="preserve">Interacumulador de agua caliente sanitaria de acero inoxidable AISI 316, de 400 litros de capacidad, clase de eficiencia energética C, de 670 mm de diámetro exterior, 1700 mm de altura total, 8 bar de presión de trabajo, con serpentín espiral corrugado flexible de 4,1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</si>
  <si>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</si>
  <si>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</si>
  <si>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</si>
  <si>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</si>
  <si>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</si>
  <si>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</si>
  <si>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</si>
  <si>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</si>
  <si>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</si>
  <si>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</si>
  <si>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</si>
  <si>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</si>
  <si>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</si>
  <si>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</si>
  <si>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</si>
  <si>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</si>
  <si>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</si>
  <si>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</si>
  <si>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</si>
  <si>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</si>
  <si>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</si>
  <si>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</si>
  <si>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</si>
  <si>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</si>
  <si>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</si>
  <si>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</si>
  <si>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</si>
  <si>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$ 5.096.915,32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</si>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</sst>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6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4.78037e+006</v>
      </c>
      <c r="H10" s="12">
        <f ca="1">ROUND(INDIRECT(ADDRESS(ROW()+(0), COLUMN()+(-2), 1))*INDIRECT(ADDRESS(ROW()+(0), COLUMN()+(-1), 1)), 2)</f>
        <v>4.78037e+006</v>
      </c>
    </row>
    <row r="11" spans="1:8" ht="45.00" thickBot="1" customHeight="1">
      <c r="A11" s="1" t="s">
        <v>15</v>
      </c>
      <c r="B11" s="1"/>
      <c r="C11" s="1"/>
      <c r="D11" s="10" t="s">
        <v>16</v>
      </c>
      <c r="E11" s="1" t="s">
        <v>17</v>
      </c>
      <c r="F11" s="11">
        <v>1</v>
      </c>
      <c r="G11" s="12">
        <v>1.64484e+006</v>
      </c>
      <c r="H11" s="12">
        <f ca="1">ROUND(INDIRECT(ADDRESS(ROW()+(0), COLUMN()+(-2), 1))*INDIRECT(ADDRESS(ROW()+(0), COLUMN()+(-1), 1)), 2)</f>
        <v>1.64484e+006</v>
      </c>
    </row>
    <row r="12" spans="1:8" ht="66.00" thickBot="1" customHeight="1">
      <c r="A12" s="1" t="s">
        <v>18</v>
      </c>
      <c r="B12" s="1"/>
      <c r="C12" s="1"/>
      <c r="D12" s="10" t="s">
        <v>19</v>
      </c>
      <c r="E12" s="1" t="s">
        <v>20</v>
      </c>
      <c r="F12" s="11">
        <v>1</v>
      </c>
      <c r="G12" s="12">
        <v>1.15151e+006</v>
      </c>
      <c r="H12" s="12">
        <f ca="1">ROUND(INDIRECT(ADDRESS(ROW()+(0), COLUMN()+(-2), 1))*INDIRECT(ADDRESS(ROW()+(0), COLUMN()+(-1), 1)), 2)</f>
        <v>1.15151e+006</v>
      </c>
    </row>
    <row r="13" spans="1:8" ht="34.50" thickBot="1" customHeight="1">
      <c r="A13" s="1" t="s">
        <v>21</v>
      </c>
      <c r="B13" s="1"/>
      <c r="C13" s="1"/>
      <c r="D13" s="10" t="s">
        <v>22</v>
      </c>
      <c r="E13" s="1" t="s">
        <v>23</v>
      </c>
      <c r="F13" s="11">
        <v>1</v>
      </c>
      <c r="G13" s="12">
        <v>222.42</v>
      </c>
      <c r="H13" s="12">
        <f ca="1">ROUND(INDIRECT(ADDRESS(ROW()+(0), COLUMN()+(-2), 1))*INDIRECT(ADDRESS(ROW()+(0), COLUMN()+(-1), 1)), 2)</f>
        <v>222.42</v>
      </c>
    </row>
    <row r="14" spans="1:8" ht="24.00" thickBot="1" customHeight="1">
      <c r="A14" s="1" t="s">
        <v>24</v>
      </c>
      <c r="B14" s="1"/>
      <c r="C14" s="1"/>
      <c r="D14" s="10" t="s">
        <v>25</v>
      </c>
      <c r="E14" s="1" t="s">
        <v>26</v>
      </c>
      <c r="F14" s="11">
        <v>4</v>
      </c>
      <c r="G14" s="12">
        <v>442.8</v>
      </c>
      <c r="H14" s="12">
        <f ca="1">ROUND(INDIRECT(ADDRESS(ROW()+(0), COLUMN()+(-2), 1))*INDIRECT(ADDRESS(ROW()+(0), COLUMN()+(-1), 1)), 2)</f>
        <v>1771.2</v>
      </c>
    </row>
    <row r="15" spans="1:8" ht="24.00" thickBot="1" customHeight="1">
      <c r="A15" s="1" t="s">
        <v>27</v>
      </c>
      <c r="B15" s="1"/>
      <c r="C15" s="1"/>
      <c r="D15" s="10" t="s">
        <v>28</v>
      </c>
      <c r="E15" s="1" t="s">
        <v>29</v>
      </c>
      <c r="F15" s="11">
        <v>1</v>
      </c>
      <c r="G15" s="12">
        <v>22431.5</v>
      </c>
      <c r="H15" s="12">
        <f ca="1">ROUND(INDIRECT(ADDRESS(ROW()+(0), COLUMN()+(-2), 1))*INDIRECT(ADDRESS(ROW()+(0), COLUMN()+(-1), 1)), 2)</f>
        <v>22431.5</v>
      </c>
    </row>
    <row r="16" spans="1:8" ht="13.50" thickBot="1" customHeight="1">
      <c r="A16" s="1" t="s">
        <v>30</v>
      </c>
      <c r="B16" s="1"/>
      <c r="C16" s="1"/>
      <c r="D16" s="10" t="s">
        <v>31</v>
      </c>
      <c r="E16" s="1" t="s">
        <v>32</v>
      </c>
      <c r="F16" s="11">
        <v>4</v>
      </c>
      <c r="G16" s="12">
        <v>144.79</v>
      </c>
      <c r="H16" s="12">
        <f ca="1">ROUND(INDIRECT(ADDRESS(ROW()+(0), COLUMN()+(-2), 1))*INDIRECT(ADDRESS(ROW()+(0), COLUMN()+(-1), 1)), 2)</f>
        <v>579.16</v>
      </c>
    </row>
    <row r="17" spans="1:8" ht="13.50" thickBot="1" customHeight="1">
      <c r="A17" s="1" t="s">
        <v>33</v>
      </c>
      <c r="B17" s="1"/>
      <c r="C17" s="1"/>
      <c r="D17" s="10" t="s">
        <v>34</v>
      </c>
      <c r="E17" s="1" t="s">
        <v>35</v>
      </c>
      <c r="F17" s="13">
        <v>4</v>
      </c>
      <c r="G17" s="14">
        <v>199.91</v>
      </c>
      <c r="H17" s="14">
        <f ca="1">ROUND(INDIRECT(ADDRESS(ROW()+(0), COLUMN()+(-2), 1))*INDIRECT(ADDRESS(ROW()+(0), COLUMN()+(-1), 1)), 2)</f>
        <v>799.64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7.60253e+006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9.714</v>
      </c>
      <c r="G20" s="12">
        <v>12241</v>
      </c>
      <c r="H20" s="12">
        <f ca="1">ROUND(INDIRECT(ADDRESS(ROW()+(0), COLUMN()+(-2), 1))*INDIRECT(ADDRESS(ROW()+(0), COLUMN()+(-1), 1)), 2)</f>
        <v>118909</v>
      </c>
    </row>
    <row r="21" spans="1:8" ht="13.50" thickBot="1" customHeight="1">
      <c r="A21" s="1" t="s">
        <v>41</v>
      </c>
      <c r="B21" s="1"/>
      <c r="C21" s="1"/>
      <c r="D21" s="10" t="s">
        <v>42</v>
      </c>
      <c r="E21" s="1" t="s">
        <v>43</v>
      </c>
      <c r="F21" s="13">
        <v>9.714</v>
      </c>
      <c r="G21" s="14">
        <v>8888.07</v>
      </c>
      <c r="H21" s="14">
        <f ca="1">ROUND(INDIRECT(ADDRESS(ROW()+(0), COLUMN()+(-2), 1))*INDIRECT(ADDRESS(ROW()+(0), COLUMN()+(-1), 1)), 2)</f>
        <v>86338.7</v>
      </c>
    </row>
    <row r="22" spans="1:8" ht="13.50" thickBot="1" customHeight="1">
      <c r="A22" s="15"/>
      <c r="B22" s="15"/>
      <c r="C22" s="15"/>
      <c r="D22" s="15"/>
      <c r="E22" s="15"/>
      <c r="F22" s="9" t="s">
        <v>44</v>
      </c>
      <c r="G22" s="9"/>
      <c r="H22" s="17">
        <f ca="1">ROUND(SUM(INDIRECT(ADDRESS(ROW()+(-1), COLUMN()+(0), 1)),INDIRECT(ADDRESS(ROW()+(-2), COLUMN()+(0), 1))), 2)</f>
        <v>205248</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7.80777e+006</v>
      </c>
      <c r="H24" s="14">
        <f ca="1">ROUND(INDIRECT(ADDRESS(ROW()+(0), COLUMN()+(-2), 1))*INDIRECT(ADDRESS(ROW()+(0), COLUMN()+(-1), 1))/100, 2)</f>
        <v>156155</v>
      </c>
    </row>
    <row r="25" spans="1:8" ht="13.50" thickBot="1" customHeight="1">
      <c r="A25" s="21" t="s">
        <v>48</v>
      </c>
      <c r="B25" s="21"/>
      <c r="C25" s="21"/>
      <c r="D25" s="22"/>
      <c r="E25" s="23"/>
      <c r="F25" s="24" t="s">
        <v>49</v>
      </c>
      <c r="G25" s="25"/>
      <c r="H25" s="26">
        <f ca="1">ROUND(SUM(INDIRECT(ADDRESS(ROW()+(-1), COLUMN()+(0), 1)),INDIRECT(ADDRESS(ROW()+(-3), COLUMN()+(0), 1)),INDIRECT(ADDRESS(ROW()+(-7), COLUMN()+(0), 1))), 2)</f>
        <v>7.96393e+006</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