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<sst xmlns="http://schemas.openxmlformats.org/spreadsheetml/2006/main" count="35" uniqueCount="35">
  <si>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</si>
  <si>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ICS055</t>
  </si>
  <si>
    <t xml:space="preserve">Ud</t>
  </si>
  <si>
    <t xml:space="preserve">Interacumulador de intercambio doble, para producción de agua caliente sanitaria</t>
  </si>
  <si>
    <r>
      <rPr>
        <sz val="8.25"/>
        <color rgb="FF000000"/>
        <rFont val="Arial"/>
        <family val="2"/>
      </rPr>
      <t xml:space="preserve">Interacumulador de suelo, de dos serpentines, de 300 l de capacidad, altura 1835 mm, diámetro 600 mm, con cuba de acero vitrificado, protección catódica mediante ánodo de sacrificio, aislamiento con espuma de poliuretano, toma para recirculación, dos vainas para inserción de sensores y punto de acceso a interior para mantenimiento. Incluso válvulas de corte, elementos de montaje y accesorios necesarios para su correcto funcionamiento.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</si>
  <si>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</si>
  <si>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</si>
  <si>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</si>
  <si>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</si>
  <si>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</si>
  <si>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</si>
  <si>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</si>
  <si>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mt38csg065d</t>
  </si>
  <si>
    <t xml:space="preserve">Ud</t>
  </si>
  <si>
    <t xml:space="preserve">Interacumulador de suelo, de dos serpentines, de 300 l de capacidad, altura 1835 mm, diámetro 600 mm, con cuba de acero vitrificado, protección catódica mediante ánodo de sacrificio, aislamiento con espuma de poliuretano, toma para recirculación, dos vainas para inserción de sensores y punto de acceso a interior para mantenimiento.</t>
  </si>
  <si>
    <t xml:space="preserve">mt37sve010d</t>
  </si>
  <si>
    <t xml:space="preserve">Ud</t>
  </si>
  <si>
    <t xml:space="preserve">Válvula de esfera de latón niquelado para roscar de 1".</t>
  </si>
  <si>
    <t xml:space="preserve">mt38www011</t>
  </si>
  <si>
    <t xml:space="preserve">Ud</t>
  </si>
  <si>
    <t xml:space="preserve">Material auxiliar para instalaciones de agua caliente sanitaria</t>
  </si>
  <si>
    <t xml:space="preserve">Subtotal materiales:</t>
  </si>
  <si>
    <t xml:space="preserve">Mano de obra</t>
  </si>
  <si>
    <t xml:space="preserve">mo004</t>
  </si>
  <si>
    <t xml:space="preserve">h</t>
  </si>
  <si>
    <t xml:space="preserve">Oficial calefaccionista.</t>
  </si>
  <si>
    <t xml:space="preserve">mo103</t>
  </si>
  <si>
    <t xml:space="preserve">h</t>
  </si>
  <si>
    <t xml:space="preserve">Medio oficial calefaccionista.</t>
  </si>
  <si>
    <t xml:space="preserve">Subtotal mano de obra:</t>
  </si>
  <si>
    <t xml:space="preserve">Herramientas</t>
  </si>
  <si>
    <t xml:space="preserve">%</t>
  </si>
  <si>
    <t xml:space="preserve">Herramientas</t>
  </si>
  <si>
    <t xml:space="preserve">Coste de mantenimiento decenal: $ 657.344,82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</si>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</sst>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6.12" customWidth="1"/>
    <col min="3" max="3" width="7.48" customWidth="1"/>
    <col min="4" max="4" width="67.66" customWidth="1"/>
    <col min="5" max="5" width="9.52" customWidth="1"/>
    <col min="6" max="6" width="15.13" customWidth="1"/>
    <col min="7" max="7" width="15.1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55.50" thickBot="1" customHeight="1">
      <c r="A10" s="1" t="s">
        <v>12</v>
      </c>
      <c r="B10" s="1"/>
      <c r="C10" s="10" t="s">
        <v>13</v>
      </c>
      <c r="D10" s="1" t="s">
        <v>14</v>
      </c>
      <c r="E10" s="11">
        <v>1</v>
      </c>
      <c r="F10" s="12">
        <v>2.98501e+006</v>
      </c>
      <c r="G10" s="12">
        <f ca="1">ROUND(INDIRECT(ADDRESS(ROW()+(0), COLUMN()+(-2), 1))*INDIRECT(ADDRESS(ROW()+(0), COLUMN()+(-1), 1)), 2)</f>
        <v>2.98501e+006</v>
      </c>
    </row>
    <row r="11" spans="1:7" ht="13.50" thickBot="1" customHeight="1">
      <c r="A11" s="1" t="s">
        <v>15</v>
      </c>
      <c r="B11" s="1"/>
      <c r="C11" s="10" t="s">
        <v>16</v>
      </c>
      <c r="D11" s="1" t="s">
        <v>17</v>
      </c>
      <c r="E11" s="11">
        <v>6</v>
      </c>
      <c r="F11" s="12">
        <v>191.56</v>
      </c>
      <c r="G11" s="12">
        <f ca="1">ROUND(INDIRECT(ADDRESS(ROW()+(0), COLUMN()+(-2), 1))*INDIRECT(ADDRESS(ROW()+(0), COLUMN()+(-1), 1)), 2)</f>
        <v>1149.36</v>
      </c>
    </row>
    <row r="12" spans="1:7" ht="13.50" thickBot="1" customHeight="1">
      <c r="A12" s="1" t="s">
        <v>18</v>
      </c>
      <c r="B12" s="1"/>
      <c r="C12" s="10" t="s">
        <v>19</v>
      </c>
      <c r="D12" s="1" t="s">
        <v>20</v>
      </c>
      <c r="E12" s="13">
        <v>1</v>
      </c>
      <c r="F12" s="14">
        <v>1731.31</v>
      </c>
      <c r="G12" s="14">
        <f ca="1">ROUND(INDIRECT(ADDRESS(ROW()+(0), COLUMN()+(-2), 1))*INDIRECT(ADDRESS(ROW()+(0), COLUMN()+(-1), 1)), 2)</f>
        <v>1731.31</v>
      </c>
    </row>
    <row r="13" spans="1:7" ht="13.50" thickBot="1" customHeight="1">
      <c r="A13" s="15"/>
      <c r="B13" s="15"/>
      <c r="C13" s="15"/>
      <c r="D13" s="15"/>
      <c r="E13" s="9" t="s">
        <v>21</v>
      </c>
      <c r="F13" s="9"/>
      <c r="G13" s="17">
        <f ca="1">ROUND(SUM(INDIRECT(ADDRESS(ROW()+(-1), COLUMN()+(0), 1)),INDIRECT(ADDRESS(ROW()+(-2), COLUMN()+(0), 1)),INDIRECT(ADDRESS(ROW()+(-3), COLUMN()+(0), 1))), 2)</f>
        <v>2.98789e+006</v>
      </c>
    </row>
    <row r="14" spans="1:7" ht="13.50" thickBot="1" customHeight="1">
      <c r="A14" s="15">
        <v>2</v>
      </c>
      <c r="B14" s="15"/>
      <c r="C14" s="15"/>
      <c r="D14" s="18" t="s">
        <v>22</v>
      </c>
      <c r="E14" s="18"/>
      <c r="F14" s="15"/>
      <c r="G14" s="15"/>
    </row>
    <row r="15" spans="1:7" ht="13.50" thickBot="1" customHeight="1">
      <c r="A15" s="1" t="s">
        <v>23</v>
      </c>
      <c r="B15" s="1"/>
      <c r="C15" s="10" t="s">
        <v>24</v>
      </c>
      <c r="D15" s="1" t="s">
        <v>25</v>
      </c>
      <c r="E15" s="11">
        <v>1.403</v>
      </c>
      <c r="F15" s="12">
        <v>33423.5</v>
      </c>
      <c r="G15" s="12">
        <f ca="1">ROUND(INDIRECT(ADDRESS(ROW()+(0), COLUMN()+(-2), 1))*INDIRECT(ADDRESS(ROW()+(0), COLUMN()+(-1), 1)), 2)</f>
        <v>46893.2</v>
      </c>
    </row>
    <row r="16" spans="1:7" ht="13.50" thickBot="1" customHeight="1">
      <c r="A16" s="1" t="s">
        <v>26</v>
      </c>
      <c r="B16" s="1"/>
      <c r="C16" s="10" t="s">
        <v>27</v>
      </c>
      <c r="D16" s="1" t="s">
        <v>28</v>
      </c>
      <c r="E16" s="13">
        <v>1.403</v>
      </c>
      <c r="F16" s="14">
        <v>24268.4</v>
      </c>
      <c r="G16" s="14">
        <f ca="1">ROUND(INDIRECT(ADDRESS(ROW()+(0), COLUMN()+(-2), 1))*INDIRECT(ADDRESS(ROW()+(0), COLUMN()+(-1), 1)), 2)</f>
        <v>34048.6</v>
      </c>
    </row>
    <row r="17" spans="1:7" ht="13.50" thickBot="1" customHeight="1">
      <c r="A17" s="15"/>
      <c r="B17" s="15"/>
      <c r="C17" s="15"/>
      <c r="D17" s="15"/>
      <c r="E17" s="9" t="s">
        <v>29</v>
      </c>
      <c r="F17" s="9"/>
      <c r="G17" s="17">
        <f ca="1">ROUND(SUM(INDIRECT(ADDRESS(ROW()+(-1), COLUMN()+(0), 1)),INDIRECT(ADDRESS(ROW()+(-2), COLUMN()+(0), 1))), 2)</f>
        <v>80941.8</v>
      </c>
    </row>
    <row r="18" spans="1:7" ht="13.50" thickBot="1" customHeight="1">
      <c r="A18" s="15">
        <v>3</v>
      </c>
      <c r="B18" s="15"/>
      <c r="C18" s="15"/>
      <c r="D18" s="18" t="s">
        <v>30</v>
      </c>
      <c r="E18" s="18"/>
      <c r="F18" s="15"/>
      <c r="G18" s="15"/>
    </row>
    <row r="19" spans="1:7" ht="13.50" thickBot="1" customHeight="1">
      <c r="A19" s="19"/>
      <c r="B19" s="19"/>
      <c r="C19" s="20" t="s">
        <v>31</v>
      </c>
      <c r="D19" s="19" t="s">
        <v>32</v>
      </c>
      <c r="E19" s="13">
        <v>2</v>
      </c>
      <c r="F19" s="14">
        <f ca="1">ROUND(SUM(INDIRECT(ADDRESS(ROW()+(-2), COLUMN()+(1), 1)),INDIRECT(ADDRESS(ROW()+(-6), COLUMN()+(1), 1))), 2)</f>
        <v>3.06884e+006</v>
      </c>
      <c r="G19" s="14">
        <f ca="1">ROUND(INDIRECT(ADDRESS(ROW()+(0), COLUMN()+(-2), 1))*INDIRECT(ADDRESS(ROW()+(0), COLUMN()+(-1), 1))/100, 2)</f>
        <v>61376.7</v>
      </c>
    </row>
    <row r="20" spans="1:7" ht="13.50" thickBot="1" customHeight="1">
      <c r="A20" s="21" t="s">
        <v>33</v>
      </c>
      <c r="B20" s="21"/>
      <c r="C20" s="22"/>
      <c r="D20" s="23"/>
      <c r="E20" s="24" t="s">
        <v>34</v>
      </c>
      <c r="F20" s="25"/>
      <c r="G20" s="26">
        <f ca="1">ROUND(SUM(INDIRECT(ADDRESS(ROW()+(-1), COLUMN()+(0), 1)),INDIRECT(ADDRESS(ROW()+(-3), COLUMN()+(0), 1)),INDIRECT(ADDRESS(ROW()+(-7), COLUMN()+(0), 1))), 2)</f>
        <v>3.13021e+006</v>
      </c>
    </row>
  </sheetData>
  <mergeCells count="22">
    <mergeCell ref="A1:G1"/>
    <mergeCell ref="C3:G3"/>
    <mergeCell ref="A5:G5"/>
    <mergeCell ref="A8:B8"/>
    <mergeCell ref="A9:B9"/>
    <mergeCell ref="D9:E9"/>
    <mergeCell ref="A10:B10"/>
    <mergeCell ref="A11:B11"/>
    <mergeCell ref="A12:B12"/>
    <mergeCell ref="A13:B13"/>
    <mergeCell ref="E13:F13"/>
    <mergeCell ref="A14:B14"/>
    <mergeCell ref="D14:E14"/>
    <mergeCell ref="A15:B15"/>
    <mergeCell ref="A16:B16"/>
    <mergeCell ref="A17:B17"/>
    <mergeCell ref="E17:F17"/>
    <mergeCell ref="A18:B18"/>
    <mergeCell ref="D18:E18"/>
    <mergeCell ref="A19:B19"/>
    <mergeCell ref="A20:D20"/>
    <mergeCell ref="E20:F20"/>
  </mergeCells>
  <pageMargins left="0.147638" right="0.147638" top="0.206693" bottom="0.206693" header="0.0" footer="0.0"/>
  <pageSetup paperSize="9" orientation="portrait"/>
  <rowBreaks count="0" manualBreakCount="0">
    </rowBreaks>
</worksheet>
</file>