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<sst xmlns="http://schemas.openxmlformats.org/spreadsheetml/2006/main" count="67" uniqueCount="67">
  <si>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</si>
  <si>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EHN010</t>
  </si>
  <si>
    <t xml:space="preserve">m³</t>
  </si>
  <si>
    <t xml:space="preserve">Núcleo o pantalla de hormigón.</t>
  </si>
  <si>
    <r>
      <rPr>
        <sz val="8.25"/>
        <color rgb="FF000000"/>
        <rFont val="Arial"/>
        <family val="2"/>
      </rPr>
      <t xml:space="preserve">Pantalla de hormigón armado, encofrado a dos caras, de hasta 3 m de altura, de 30 cm de espesor medio, realizada con hormigón H-21, condición de exposición no agresiva, tamaño máximo del agregado 19,0 mm, ámbito de consistencia A-3, elaborado, y colado con bomba, y acero ADN 420, con una cuantía aproximada de 50 kg/m³, ejecutado en condiciones complejas. Montaje y desmontaje de sistema de encofrado con acabado para revestir, realizado con paneles metálicos modulares, amortizables en 150 usos. Incluso alambre de atar, separadores, pasamuros para paso de los tensores, elementos de sustentación, fijación y apuntalamiento necesarios para la estabilidad del encofrado y líquido desencofrante, para evitar la adherencia del hormigón al encofrado. El precio incluye el corte, doblado y armado del acero en el lugar definitivo de su colocación en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</si>
  <si>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</si>
  <si>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</si>
  <si>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</si>
  <si>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</si>
  <si>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</si>
  <si>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</si>
  <si>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</si>
  <si>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mt08eme070c</t>
  </si>
  <si>
    <t xml:space="preserve">m²</t>
  </si>
  <si>
    <t xml:space="preserve">Paneles metálicos modulares, para encofrar pantallas de hormigón de hasta 3 m de altura.</t>
  </si>
  <si>
    <t xml:space="preserve">mt08eme075P</t>
  </si>
  <si>
    <t xml:space="preserve">Ud</t>
  </si>
  <si>
    <t xml:space="preserve">Estructura soporte de sistema de encofrado vertical, para pantallas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</si>
  <si>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</si>
  <si>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</si>
  <si>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</si>
  <si>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</si>
  <si>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</si>
  <si>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</si>
  <si>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</si>
  <si>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</si>
  <si>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</si>
  <si>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mt07aco090b</t>
  </si>
  <si>
    <t xml:space="preserve">kg</t>
  </si>
  <si>
    <t xml:space="preserve">Acero en barras nervuradas, ADN 420, de varios diámetros, según IRAM-IAS U 500-528.</t>
  </si>
  <si>
    <t xml:space="preserve">mt08var050</t>
  </si>
  <si>
    <t xml:space="preserve">kg</t>
  </si>
  <si>
    <t xml:space="preserve">Alambre galvanizado para atar, de 1,30 mm de diámetro.</t>
  </si>
  <si>
    <t xml:space="preserve">mt10haf071alc</t>
  </si>
  <si>
    <t xml:space="preserve">m³</t>
  </si>
  <si>
    <t xml:space="preserve">Hormigón H-21, condición de exposición no agresiva, tamaño máximo del agregado 19 mm, ámbito de consistencia A-3, elaborado, según CIRSOC 201 1982.</t>
  </si>
  <si>
    <t xml:space="preserve">Subtotal materiales:</t>
  </si>
  <si>
    <t xml:space="preserve">Equipo</t>
  </si>
  <si>
    <t xml:space="preserve">mq06bhe010</t>
  </si>
  <si>
    <t xml:space="preserve">h</t>
  </si>
  <si>
    <t xml:space="preserve">Camión bomba estacionado en obra, para bombeo de hormigón.</t>
  </si>
  <si>
    <t xml:space="preserve">Subtotal equipo:</t>
  </si>
  <si>
    <t xml:space="preserve">Mano de obra</t>
  </si>
  <si>
    <t xml:space="preserve">mo044</t>
  </si>
  <si>
    <t xml:space="preserve">h</t>
  </si>
  <si>
    <t xml:space="preserve">Oficial armador de encofrados.</t>
  </si>
  <si>
    <t xml:space="preserve">mo091</t>
  </si>
  <si>
    <t xml:space="preserve">h</t>
  </si>
  <si>
    <t xml:space="preserve">Medio oficial armador de encofrados.</t>
  </si>
  <si>
    <t xml:space="preserve">mo043</t>
  </si>
  <si>
    <t xml:space="preserve">h</t>
  </si>
  <si>
    <t xml:space="preserve">Oficial armador de hierro.</t>
  </si>
  <si>
    <t xml:space="preserve">mo090</t>
  </si>
  <si>
    <t xml:space="preserve">h</t>
  </si>
  <si>
    <t xml:space="preserve">Medio oficial armador de hierro.</t>
  </si>
  <si>
    <t xml:space="preserve">mo045</t>
  </si>
  <si>
    <t xml:space="preserve">h</t>
  </si>
  <si>
    <t xml:space="preserve">Oficial armador en hormigón.</t>
  </si>
  <si>
    <t xml:space="preserve">mo092</t>
  </si>
  <si>
    <t xml:space="preserve">h</t>
  </si>
  <si>
    <t xml:space="preserve">Medio oficial armador en hormigón.</t>
  </si>
  <si>
    <t xml:space="preserve">Subtotal mano de obra:</t>
  </si>
  <si>
    <t xml:space="preserve">Herramientas</t>
  </si>
  <si>
    <t xml:space="preserve">%</t>
  </si>
  <si>
    <t xml:space="preserve">Herramientas</t>
  </si>
  <si>
    <t xml:space="preserve">Coste de mantenimiento decenal: $ 3.014,39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</si>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</sst>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6.97" customWidth="1"/>
    <col min="5" max="5" width="68.85"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0.044</v>
      </c>
      <c r="G10" s="12">
        <v>2536.28</v>
      </c>
      <c r="H10" s="12">
        <f ca="1">ROUND(INDIRECT(ADDRESS(ROW()+(0), COLUMN()+(-2), 1))*INDIRECT(ADDRESS(ROW()+(0), COLUMN()+(-1), 1)), 2)</f>
        <v>111.6</v>
      </c>
    </row>
    <row r="11" spans="1:8" ht="34.50" thickBot="1" customHeight="1">
      <c r="A11" s="1" t="s">
        <v>15</v>
      </c>
      <c r="B11" s="1"/>
      <c r="C11" s="10" t="s">
        <v>16</v>
      </c>
      <c r="D11" s="10"/>
      <c r="E11" s="1" t="s">
        <v>17</v>
      </c>
      <c r="F11" s="11">
        <v>0.044</v>
      </c>
      <c r="G11" s="12">
        <v>3487.39</v>
      </c>
      <c r="H11" s="12">
        <f ca="1">ROUND(INDIRECT(ADDRESS(ROW()+(0), COLUMN()+(-2), 1))*INDIRECT(ADDRESS(ROW()+(0), COLUMN()+(-1), 1)), 2)</f>
        <v>153.45</v>
      </c>
    </row>
    <row r="12" spans="1:8" ht="24.00" thickBot="1" customHeight="1">
      <c r="A12" s="1" t="s">
        <v>18</v>
      </c>
      <c r="B12" s="1"/>
      <c r="C12" s="10" t="s">
        <v>19</v>
      </c>
      <c r="D12" s="10"/>
      <c r="E12" s="1" t="s">
        <v>20</v>
      </c>
      <c r="F12" s="11">
        <v>0.2</v>
      </c>
      <c r="G12" s="12">
        <v>22.88</v>
      </c>
      <c r="H12" s="12">
        <f ca="1">ROUND(INDIRECT(ADDRESS(ROW()+(0), COLUMN()+(-2), 1))*INDIRECT(ADDRESS(ROW()+(0), COLUMN()+(-1), 1)), 2)</f>
        <v>4.58</v>
      </c>
    </row>
    <row r="13" spans="1:8" ht="24.00" thickBot="1" customHeight="1">
      <c r="A13" s="1" t="s">
        <v>21</v>
      </c>
      <c r="B13" s="1"/>
      <c r="C13" s="10" t="s">
        <v>22</v>
      </c>
      <c r="D13" s="10"/>
      <c r="E13" s="1" t="s">
        <v>23</v>
      </c>
      <c r="F13" s="11">
        <v>0.667</v>
      </c>
      <c r="G13" s="12">
        <v>17.12</v>
      </c>
      <c r="H13" s="12">
        <f ca="1">ROUND(INDIRECT(ADDRESS(ROW()+(0), COLUMN()+(-2), 1))*INDIRECT(ADDRESS(ROW()+(0), COLUMN()+(-1), 1)), 2)</f>
        <v>11.42</v>
      </c>
    </row>
    <row r="14" spans="1:8" ht="13.50" thickBot="1" customHeight="1">
      <c r="A14" s="1" t="s">
        <v>24</v>
      </c>
      <c r="B14" s="1"/>
      <c r="C14" s="10" t="s">
        <v>25</v>
      </c>
      <c r="D14" s="10"/>
      <c r="E14" s="1" t="s">
        <v>26</v>
      </c>
      <c r="F14" s="11">
        <v>8</v>
      </c>
      <c r="G14" s="12">
        <v>0.79</v>
      </c>
      <c r="H14" s="12">
        <f ca="1">ROUND(INDIRECT(ADDRESS(ROW()+(0), COLUMN()+(-2), 1))*INDIRECT(ADDRESS(ROW()+(0), COLUMN()+(-1), 1)), 2)</f>
        <v>6.32</v>
      </c>
    </row>
    <row r="15" spans="1:8" ht="24.00" thickBot="1" customHeight="1">
      <c r="A15" s="1" t="s">
        <v>27</v>
      </c>
      <c r="B15" s="1"/>
      <c r="C15" s="10" t="s">
        <v>28</v>
      </c>
      <c r="D15" s="10"/>
      <c r="E15" s="1" t="s">
        <v>29</v>
      </c>
      <c r="F15" s="11">
        <v>51</v>
      </c>
      <c r="G15" s="12">
        <v>34.16</v>
      </c>
      <c r="H15" s="12">
        <f ca="1">ROUND(INDIRECT(ADDRESS(ROW()+(0), COLUMN()+(-2), 1))*INDIRECT(ADDRESS(ROW()+(0), COLUMN()+(-1), 1)), 2)</f>
        <v>1742.16</v>
      </c>
    </row>
    <row r="16" spans="1:8" ht="13.50" thickBot="1" customHeight="1">
      <c r="A16" s="1" t="s">
        <v>30</v>
      </c>
      <c r="B16" s="1"/>
      <c r="C16" s="10" t="s">
        <v>31</v>
      </c>
      <c r="D16" s="10"/>
      <c r="E16" s="1" t="s">
        <v>32</v>
      </c>
      <c r="F16" s="11">
        <v>0.6</v>
      </c>
      <c r="G16" s="12">
        <v>19.03</v>
      </c>
      <c r="H16" s="12">
        <f ca="1">ROUND(INDIRECT(ADDRESS(ROW()+(0), COLUMN()+(-2), 1))*INDIRECT(ADDRESS(ROW()+(0), COLUMN()+(-1), 1)), 2)</f>
        <v>11.42</v>
      </c>
    </row>
    <row r="17" spans="1:8" ht="34.50" thickBot="1" customHeight="1">
      <c r="A17" s="1" t="s">
        <v>33</v>
      </c>
      <c r="B17" s="1"/>
      <c r="C17" s="10" t="s">
        <v>34</v>
      </c>
      <c r="D17" s="10"/>
      <c r="E17" s="1" t="s">
        <v>35</v>
      </c>
      <c r="F17" s="13">
        <v>1.05</v>
      </c>
      <c r="G17" s="14">
        <v>2456.16</v>
      </c>
      <c r="H17" s="14">
        <f ca="1">ROUND(INDIRECT(ADDRESS(ROW()+(0), COLUMN()+(-2), 1))*INDIRECT(ADDRESS(ROW()+(0), COLUMN()+(-1), 1)), 2)</f>
        <v>2578.97</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4619.92</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0.137</v>
      </c>
      <c r="G20" s="14">
        <v>48905.3</v>
      </c>
      <c r="H20" s="14">
        <f ca="1">ROUND(INDIRECT(ADDRESS(ROW()+(0), COLUMN()+(-2), 1))*INDIRECT(ADDRESS(ROW()+(0), COLUMN()+(-1), 1)), 2)</f>
        <v>6700.02</v>
      </c>
    </row>
    <row r="21" spans="1:8" ht="13.50" thickBot="1" customHeight="1">
      <c r="A21" s="15"/>
      <c r="B21" s="15"/>
      <c r="C21" s="15"/>
      <c r="D21" s="15"/>
      <c r="E21" s="15"/>
      <c r="F21" s="9" t="s">
        <v>41</v>
      </c>
      <c r="G21" s="9"/>
      <c r="H21" s="17">
        <f ca="1">ROUND(SUM(INDIRECT(ADDRESS(ROW()+(-1), COLUMN()+(0), 1))), 2)</f>
        <v>6700.02</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2.177</v>
      </c>
      <c r="G23" s="12">
        <v>12397.1</v>
      </c>
      <c r="H23" s="12">
        <f ca="1">ROUND(INDIRECT(ADDRESS(ROW()+(0), COLUMN()+(-2), 1))*INDIRECT(ADDRESS(ROW()+(0), COLUMN()+(-1), 1)), 2)</f>
        <v>26988.5</v>
      </c>
    </row>
    <row r="24" spans="1:8" ht="13.50" thickBot="1" customHeight="1">
      <c r="A24" s="1" t="s">
        <v>46</v>
      </c>
      <c r="B24" s="1"/>
      <c r="C24" s="10" t="s">
        <v>47</v>
      </c>
      <c r="D24" s="10"/>
      <c r="E24" s="1" t="s">
        <v>48</v>
      </c>
      <c r="F24" s="11">
        <v>2.375</v>
      </c>
      <c r="G24" s="12">
        <v>9260.87</v>
      </c>
      <c r="H24" s="12">
        <f ca="1">ROUND(INDIRECT(ADDRESS(ROW()+(0), COLUMN()+(-2), 1))*INDIRECT(ADDRESS(ROW()+(0), COLUMN()+(-1), 1)), 2)</f>
        <v>21994.6</v>
      </c>
    </row>
    <row r="25" spans="1:8" ht="13.50" thickBot="1" customHeight="1">
      <c r="A25" s="1" t="s">
        <v>49</v>
      </c>
      <c r="B25" s="1"/>
      <c r="C25" s="10" t="s">
        <v>50</v>
      </c>
      <c r="D25" s="10"/>
      <c r="E25" s="1" t="s">
        <v>51</v>
      </c>
      <c r="F25" s="11">
        <v>0.432</v>
      </c>
      <c r="G25" s="12">
        <v>12397.1</v>
      </c>
      <c r="H25" s="12">
        <f ca="1">ROUND(INDIRECT(ADDRESS(ROW()+(0), COLUMN()+(-2), 1))*INDIRECT(ADDRESS(ROW()+(0), COLUMN()+(-1), 1)), 2)</f>
        <v>5355.56</v>
      </c>
    </row>
    <row r="26" spans="1:8" ht="13.50" thickBot="1" customHeight="1">
      <c r="A26" s="1" t="s">
        <v>52</v>
      </c>
      <c r="B26" s="1"/>
      <c r="C26" s="10" t="s">
        <v>53</v>
      </c>
      <c r="D26" s="10"/>
      <c r="E26" s="1" t="s">
        <v>54</v>
      </c>
      <c r="F26" s="11">
        <v>0.561</v>
      </c>
      <c r="G26" s="12">
        <v>9260.87</v>
      </c>
      <c r="H26" s="12">
        <f ca="1">ROUND(INDIRECT(ADDRESS(ROW()+(0), COLUMN()+(-2), 1))*INDIRECT(ADDRESS(ROW()+(0), COLUMN()+(-1), 1)), 2)</f>
        <v>5195.35</v>
      </c>
    </row>
    <row r="27" spans="1:8" ht="13.50" thickBot="1" customHeight="1">
      <c r="A27" s="1" t="s">
        <v>55</v>
      </c>
      <c r="B27" s="1"/>
      <c r="C27" s="10" t="s">
        <v>56</v>
      </c>
      <c r="D27" s="10"/>
      <c r="E27" s="1" t="s">
        <v>57</v>
      </c>
      <c r="F27" s="11">
        <v>0.059</v>
      </c>
      <c r="G27" s="12">
        <v>12397.1</v>
      </c>
      <c r="H27" s="12">
        <f ca="1">ROUND(INDIRECT(ADDRESS(ROW()+(0), COLUMN()+(-2), 1))*INDIRECT(ADDRESS(ROW()+(0), COLUMN()+(-1), 1)), 2)</f>
        <v>731.43</v>
      </c>
    </row>
    <row r="28" spans="1:8" ht="13.50" thickBot="1" customHeight="1">
      <c r="A28" s="1" t="s">
        <v>58</v>
      </c>
      <c r="B28" s="1"/>
      <c r="C28" s="10" t="s">
        <v>59</v>
      </c>
      <c r="D28" s="10"/>
      <c r="E28" s="1" t="s">
        <v>60</v>
      </c>
      <c r="F28" s="13">
        <v>0.248</v>
      </c>
      <c r="G28" s="14">
        <v>9260.87</v>
      </c>
      <c r="H28" s="14">
        <f ca="1">ROUND(INDIRECT(ADDRESS(ROW()+(0), COLUMN()+(-2), 1))*INDIRECT(ADDRESS(ROW()+(0), COLUMN()+(-1), 1)), 2)</f>
        <v>2296.7</v>
      </c>
    </row>
    <row r="29" spans="1:8" ht="13.50" thickBot="1" customHeight="1">
      <c r="A29" s="15"/>
      <c r="B29" s="15"/>
      <c r="C29" s="15"/>
      <c r="D29" s="15"/>
      <c r="E29" s="15"/>
      <c r="F29" s="9" t="s">
        <v>61</v>
      </c>
      <c r="G29" s="9"/>
      <c r="H29" s="17">
        <f ca="1">ROUND(SUM(INDIRECT(ADDRESS(ROW()+(-1), COLUMN()+(0), 1)),INDIRECT(ADDRESS(ROW()+(-2), COLUMN()+(0), 1)),INDIRECT(ADDRESS(ROW()+(-3), COLUMN()+(0), 1)),INDIRECT(ADDRESS(ROW()+(-4), COLUMN()+(0), 1)),INDIRECT(ADDRESS(ROW()+(-5), COLUMN()+(0), 1)),INDIRECT(ADDRESS(ROW()+(-6), COLUMN()+(0), 1))), 2)</f>
        <v>62562.2</v>
      </c>
    </row>
    <row r="30" spans="1:8" ht="13.50" thickBot="1" customHeight="1">
      <c r="A30" s="15">
        <v>4</v>
      </c>
      <c r="B30" s="15"/>
      <c r="C30" s="15"/>
      <c r="D30" s="15"/>
      <c r="E30" s="18" t="s">
        <v>62</v>
      </c>
      <c r="F30" s="18"/>
      <c r="G30" s="15"/>
      <c r="H30" s="15"/>
    </row>
    <row r="31" spans="1:8" ht="13.50" thickBot="1" customHeight="1">
      <c r="A31" s="19"/>
      <c r="B31" s="19"/>
      <c r="C31" s="20" t="s">
        <v>63</v>
      </c>
      <c r="D31" s="20"/>
      <c r="E31" s="19" t="s">
        <v>64</v>
      </c>
      <c r="F31" s="13">
        <v>2</v>
      </c>
      <c r="G31" s="14">
        <f ca="1">ROUND(SUM(INDIRECT(ADDRESS(ROW()+(-2), COLUMN()+(1), 1)),INDIRECT(ADDRESS(ROW()+(-10), COLUMN()+(1), 1)),INDIRECT(ADDRESS(ROW()+(-13), COLUMN()+(1), 1))), 2)</f>
        <v>73882.1</v>
      </c>
      <c r="H31" s="14">
        <f ca="1">ROUND(INDIRECT(ADDRESS(ROW()+(0), COLUMN()+(-2), 1))*INDIRECT(ADDRESS(ROW()+(0), COLUMN()+(-1), 1))/100, 2)</f>
        <v>1477.64</v>
      </c>
    </row>
    <row r="32" spans="1:8" ht="13.50" thickBot="1" customHeight="1">
      <c r="A32" s="21" t="s">
        <v>65</v>
      </c>
      <c r="B32" s="21"/>
      <c r="C32" s="22"/>
      <c r="D32" s="22"/>
      <c r="E32" s="23"/>
      <c r="F32" s="24" t="s">
        <v>66</v>
      </c>
      <c r="G32" s="25"/>
      <c r="H32" s="26">
        <f ca="1">ROUND(SUM(INDIRECT(ADDRESS(ROW()+(-1), COLUMN()+(0), 1)),INDIRECT(ADDRESS(ROW()+(-3), COLUMN()+(0), 1)),INDIRECT(ADDRESS(ROW()+(-11), COLUMN()+(0), 1)),INDIRECT(ADDRESS(ROW()+(-14), COLUMN()+(0), 1))), 2)</f>
        <v>75359.7</v>
      </c>
    </row>
  </sheetData>
  <mergeCells count="6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F29:G29"/>
    <mergeCell ref="A30:B30"/>
    <mergeCell ref="C30:D30"/>
    <mergeCell ref="E30:F30"/>
    <mergeCell ref="A31:B31"/>
    <mergeCell ref="C31:D31"/>
    <mergeCell ref="A32:E32"/>
    <mergeCell ref="F32:G32"/>
  </mergeCells>
  <pageMargins left="0.147638" right="0.147638" top="0.206693" bottom="0.206693" header="0.0" footer="0.0"/>
  <pageSetup paperSize="9" orientation="portrait"/>
  <rowBreaks count="0" manualBreakCount="0">
    </rowBreaks>
</worksheet>
</file>