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<sst xmlns="http://schemas.openxmlformats.org/spreadsheetml/2006/main" count="70" uniqueCount="70">
  <si>
    <t xml:space="preserve"/>
  </si>
  <si>
    <t xml:space="preserve">ANV010</t>
  </si>
  <si>
    <t xml:space="preserve">m²</t>
  </si>
  <si>
    <t xml:space="preserve">Solera ventilada de hormigón.</t>
  </si>
  <si>
    <r>
      <rPr>
        <sz val="8.25"/>
        <color rgb="FF000000"/>
        <rFont val="Arial"/>
        <family val="2"/>
      </rPr>
      <t xml:space="preserve">Solera ventilada de hormigón armado de 20+4 cm de canto, sobre encofrado perdido de piezas de polipropileno reciclado, realizada con hormigón H-21, condición de exposición no agresiva, tamaño máximo del agregado 13,2 mm, ámbito de consistencia A-3, elaborado, y colado con bomba, y malla soldada Q 131 150x150 mm de acero AM 500 N como armadura de reparto, colocada sobre separadores homologados en capa de compresión de 4 cm de espesor; con juntas de retracción de 5 mm de espesor, mediante corte con disco de diamante; apoyado todo ello sobre base de hormigón de limpieza. Incluso panel de poliestireno expandido de 30 mm de espesor, para la ejecución de juntas de dilatación. El precio no incluye la capa de hormigón de limpieza ni las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</si>
  <si>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</si>
  <si>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</si>
  <si>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</si>
  <si>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</si>
  <si>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</si>
  <si>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</si>
  <si>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</si>
  <si>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mt07cid010j</t>
  </si>
  <si>
    <t xml:space="preserve">m²</t>
  </si>
  <si>
    <t xml:space="preserve">Encofrado perdido de piezas de polipropileno reciclado, de 50x50x20 cm, para soleras ventiladas.</t>
  </si>
  <si>
    <t xml:space="preserve">mt08var050</t>
  </si>
  <si>
    <t xml:space="preserve">kg</t>
  </si>
  <si>
    <t xml:space="preserve">Alambre galvanizado para atar, de 1,30 mm de diámetro.</t>
  </si>
  <si>
    <t xml:space="preserve">mt07ame080dgb</t>
  </si>
  <si>
    <t xml:space="preserve">m²</t>
  </si>
  <si>
    <t xml:space="preserve">Malla soldada Q 131 separación 150x150 mm, con alambres longitudinales de 5 mm de diámetro y alambres transversales de 5,0 mm de diámetro, acero AM 500 N, según IRAM-IAS U 500-06.</t>
  </si>
  <si>
    <t xml:space="preserve">mt10haf071akc</t>
  </si>
  <si>
    <t xml:space="preserve">m³</t>
  </si>
  <si>
    <t xml:space="preserve">Hormigón H-21, condición de exposición no agresiva, tamaño máximo del agregado 13,2 mm, ámbito de consistencia A-3, elaborado, según CIRSOC 201 1982.</t>
  </si>
  <si>
    <t xml:space="preserve">mt07aco020m</t>
  </si>
  <si>
    <t xml:space="preserve">Ud</t>
  </si>
  <si>
    <t xml:space="preserve">Separador homologado para malla soldada.</t>
  </si>
  <si>
    <t xml:space="preserve">mt16pea020c</t>
  </si>
  <si>
    <t xml:space="preserve">m²</t>
  </si>
  <si>
    <t xml:space="preserve">Panel rígido de poliestireno expandido, mecanizado lateral recto, de 30 mm de espesor, resistencia térmica 0,8 m²K/W, conductividad térmica 0,036 W/(mK), para junta de contracción.</t>
  </si>
  <si>
    <t xml:space="preserve">Subtotal materiales:</t>
  </si>
  <si>
    <t xml:space="preserve">Equipo</t>
  </si>
  <si>
    <t xml:space="preserve">mq06vib020</t>
  </si>
  <si>
    <t xml:space="preserve">h</t>
  </si>
  <si>
    <t xml:space="preserve">Regla vibrante de 3 m.</t>
  </si>
  <si>
    <t xml:space="preserve">mq06bhe010</t>
  </si>
  <si>
    <t xml:space="preserve">h</t>
  </si>
  <si>
    <t xml:space="preserve">Camión bomba estacionado en obra, para bombeo de hormigón.</t>
  </si>
  <si>
    <t xml:space="preserve">mq06cor020</t>
  </si>
  <si>
    <t xml:space="preserve">h</t>
  </si>
  <si>
    <t xml:space="preserve">Equipo para corte de juntas en soleras de hormigón.</t>
  </si>
  <si>
    <t xml:space="preserve">Subtotal equipo:</t>
  </si>
  <si>
    <t xml:space="preserve">Mano de obra</t>
  </si>
  <si>
    <t xml:space="preserve">mo044</t>
  </si>
  <si>
    <t xml:space="preserve">h</t>
  </si>
  <si>
    <t xml:space="preserve">Oficial armador de encofrados.</t>
  </si>
  <si>
    <t xml:space="preserve">mo091</t>
  </si>
  <si>
    <t xml:space="preserve">h</t>
  </si>
  <si>
    <t xml:space="preserve">Medio oficial armador de encofrados.</t>
  </si>
  <si>
    <t xml:space="preserve">mo043</t>
  </si>
  <si>
    <t xml:space="preserve">h</t>
  </si>
  <si>
    <t xml:space="preserve">Oficial armador de hierro.</t>
  </si>
  <si>
    <t xml:space="preserve">mo090</t>
  </si>
  <si>
    <t xml:space="preserve">h</t>
  </si>
  <si>
    <t xml:space="preserve">Medio oficial armador de hierro.</t>
  </si>
  <si>
    <t xml:space="preserve">mo045</t>
  </si>
  <si>
    <t xml:space="preserve">h</t>
  </si>
  <si>
    <t xml:space="preserve">Oficial armador en hormigón.</t>
  </si>
  <si>
    <t xml:space="preserve">mo092</t>
  </si>
  <si>
    <t xml:space="preserve">h</t>
  </si>
  <si>
    <t xml:space="preserve">Medio oficial armador en hormigón.</t>
  </si>
  <si>
    <t xml:space="preserve">mo112</t>
  </si>
  <si>
    <t xml:space="preserve">h</t>
  </si>
  <si>
    <t xml:space="preserve">Ayudante general de construcción.</t>
  </si>
  <si>
    <t xml:space="preserve">Subtotal mano de obra:</t>
  </si>
  <si>
    <t xml:space="preserve">Herramientas</t>
  </si>
  <si>
    <t xml:space="preserve">%</t>
  </si>
  <si>
    <t xml:space="preserve">Herramientas</t>
  </si>
  <si>
    <t xml:space="preserve">Coste de mantenimiento decenal: $ 614,42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</si>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</sst>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68.51" customWidth="1"/>
    <col min="5" max="5" width="11.05" customWidth="1"/>
    <col min="6" max="6" width="14.9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1.05</v>
      </c>
      <c r="F10" s="12">
        <v>162.09</v>
      </c>
      <c r="G10" s="12">
        <f ca="1">ROUND(INDIRECT(ADDRESS(ROW()+(0), COLUMN()+(-2), 1))*INDIRECT(ADDRESS(ROW()+(0), COLUMN()+(-1), 1)), 2)</f>
        <v>170.19</v>
      </c>
    </row>
    <row r="11" spans="1:7" ht="13.50" thickBot="1" customHeight="1">
      <c r="A11" s="1" t="s">
        <v>15</v>
      </c>
      <c r="B11" s="1"/>
      <c r="C11" s="10" t="s">
        <v>16</v>
      </c>
      <c r="D11" s="1" t="s">
        <v>17</v>
      </c>
      <c r="E11" s="11">
        <v>0.005</v>
      </c>
      <c r="F11" s="12">
        <v>25.22</v>
      </c>
      <c r="G11" s="12">
        <f ca="1">ROUND(INDIRECT(ADDRESS(ROW()+(0), COLUMN()+(-2), 1))*INDIRECT(ADDRESS(ROW()+(0), COLUMN()+(-1), 1)), 2)</f>
        <v>0.13</v>
      </c>
    </row>
    <row r="12" spans="1:7" ht="34.50" thickBot="1" customHeight="1">
      <c r="A12" s="1" t="s">
        <v>18</v>
      </c>
      <c r="B12" s="1"/>
      <c r="C12" s="10" t="s">
        <v>19</v>
      </c>
      <c r="D12" s="1" t="s">
        <v>20</v>
      </c>
      <c r="E12" s="11">
        <v>1.1</v>
      </c>
      <c r="F12" s="12">
        <v>100.07</v>
      </c>
      <c r="G12" s="12">
        <f ca="1">ROUND(INDIRECT(ADDRESS(ROW()+(0), COLUMN()+(-2), 1))*INDIRECT(ADDRESS(ROW()+(0), COLUMN()+(-1), 1)), 2)</f>
        <v>110.08</v>
      </c>
    </row>
    <row r="13" spans="1:7" ht="34.50" thickBot="1" customHeight="1">
      <c r="A13" s="1" t="s">
        <v>21</v>
      </c>
      <c r="B13" s="1"/>
      <c r="C13" s="10" t="s">
        <v>22</v>
      </c>
      <c r="D13" s="1" t="s">
        <v>23</v>
      </c>
      <c r="E13" s="11">
        <v>0.088</v>
      </c>
      <c r="F13" s="12">
        <v>3266.91</v>
      </c>
      <c r="G13" s="12">
        <f ca="1">ROUND(INDIRECT(ADDRESS(ROW()+(0), COLUMN()+(-2), 1))*INDIRECT(ADDRESS(ROW()+(0), COLUMN()+(-1), 1)), 2)</f>
        <v>287.49</v>
      </c>
    </row>
    <row r="14" spans="1:7" ht="13.50" thickBot="1" customHeight="1">
      <c r="A14" s="1" t="s">
        <v>24</v>
      </c>
      <c r="B14" s="1"/>
      <c r="C14" s="10" t="s">
        <v>25</v>
      </c>
      <c r="D14" s="1" t="s">
        <v>26</v>
      </c>
      <c r="E14" s="11">
        <v>1</v>
      </c>
      <c r="F14" s="12">
        <v>1.47</v>
      </c>
      <c r="G14" s="12">
        <f ca="1">ROUND(INDIRECT(ADDRESS(ROW()+(0), COLUMN()+(-2), 1))*INDIRECT(ADDRESS(ROW()+(0), COLUMN()+(-1), 1)), 2)</f>
        <v>1.47</v>
      </c>
    </row>
    <row r="15" spans="1:7" ht="34.50" thickBot="1" customHeight="1">
      <c r="A15" s="1" t="s">
        <v>27</v>
      </c>
      <c r="B15" s="1"/>
      <c r="C15" s="10" t="s">
        <v>28</v>
      </c>
      <c r="D15" s="1" t="s">
        <v>29</v>
      </c>
      <c r="E15" s="13">
        <v>0.053</v>
      </c>
      <c r="F15" s="14">
        <v>2399.95</v>
      </c>
      <c r="G15" s="14">
        <f ca="1">ROUND(INDIRECT(ADDRESS(ROW()+(0), COLUMN()+(-2), 1))*INDIRECT(ADDRESS(ROW()+(0), COLUMN()+(-1), 1)), 2)</f>
        <v>127.2</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696.56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0.082</v>
      </c>
      <c r="F18" s="12">
        <v>3678.84</v>
      </c>
      <c r="G18" s="12">
        <f ca="1">ROUND(INDIRECT(ADDRESS(ROW()+(0), COLUMN()+(-2), 1))*INDIRECT(ADDRESS(ROW()+(0), COLUMN()+(-1), 1)), 2)</f>
        <v>301.66</v>
      </c>
    </row>
    <row r="19" spans="1:7" ht="13.50" thickBot="1" customHeight="1">
      <c r="A19" s="1" t="s">
        <v>35</v>
      </c>
      <c r="B19" s="1"/>
      <c r="C19" s="10" t="s">
        <v>36</v>
      </c>
      <c r="D19" s="1" t="s">
        <v>37</v>
      </c>
      <c r="E19" s="11">
        <v>0.004</v>
      </c>
      <c r="F19" s="12">
        <v>133919</v>
      </c>
      <c r="G19" s="12">
        <f ca="1">ROUND(INDIRECT(ADDRESS(ROW()+(0), COLUMN()+(-2), 1))*INDIRECT(ADDRESS(ROW()+(0), COLUMN()+(-1), 1)), 2)</f>
        <v>535.68</v>
      </c>
    </row>
    <row r="20" spans="1:7" ht="13.50" thickBot="1" customHeight="1">
      <c r="A20" s="1" t="s">
        <v>38</v>
      </c>
      <c r="B20" s="1"/>
      <c r="C20" s="10" t="s">
        <v>39</v>
      </c>
      <c r="D20" s="1" t="s">
        <v>40</v>
      </c>
      <c r="E20" s="13">
        <v>0.075</v>
      </c>
      <c r="F20" s="14">
        <v>7483.7</v>
      </c>
      <c r="G20" s="14">
        <f ca="1">ROUND(INDIRECT(ADDRESS(ROW()+(0), COLUMN()+(-2), 1))*INDIRECT(ADDRESS(ROW()+(0), COLUMN()+(-1), 1)), 2)</f>
        <v>561.28</v>
      </c>
    </row>
    <row r="21" spans="1:7" ht="13.50" thickBot="1" customHeight="1">
      <c r="A21" s="15"/>
      <c r="B21" s="15"/>
      <c r="C21" s="15"/>
      <c r="D21" s="15"/>
      <c r="E21" s="9" t="s">
        <v>41</v>
      </c>
      <c r="F21" s="9"/>
      <c r="G21" s="17">
        <f ca="1">ROUND(SUM(INDIRECT(ADDRESS(ROW()+(-1), COLUMN()+(0), 1)),INDIRECT(ADDRESS(ROW()+(-2), COLUMN()+(0), 1)),INDIRECT(ADDRESS(ROW()+(-3), COLUMN()+(0), 1))), 2)</f>
        <v>1398.62</v>
      </c>
    </row>
    <row r="22" spans="1:7" ht="13.50" thickBot="1" customHeight="1">
      <c r="A22" s="15">
        <v>3</v>
      </c>
      <c r="B22" s="15"/>
      <c r="C22" s="15"/>
      <c r="D22" s="18" t="s">
        <v>42</v>
      </c>
      <c r="E22" s="18"/>
      <c r="F22" s="15"/>
      <c r="G22" s="15"/>
    </row>
    <row r="23" spans="1:7" ht="13.50" thickBot="1" customHeight="1">
      <c r="A23" s="1" t="s">
        <v>43</v>
      </c>
      <c r="B23" s="1"/>
      <c r="C23" s="10" t="s">
        <v>44</v>
      </c>
      <c r="D23" s="1" t="s">
        <v>45</v>
      </c>
      <c r="E23" s="11">
        <v>0.012</v>
      </c>
      <c r="F23" s="12">
        <v>33849.8</v>
      </c>
      <c r="G23" s="12">
        <f ca="1">ROUND(INDIRECT(ADDRESS(ROW()+(0), COLUMN()+(-2), 1))*INDIRECT(ADDRESS(ROW()+(0), COLUMN()+(-1), 1)), 2)</f>
        <v>406.2</v>
      </c>
    </row>
    <row r="24" spans="1:7" ht="13.50" thickBot="1" customHeight="1">
      <c r="A24" s="1" t="s">
        <v>46</v>
      </c>
      <c r="B24" s="1"/>
      <c r="C24" s="10" t="s">
        <v>47</v>
      </c>
      <c r="D24" s="1" t="s">
        <v>48</v>
      </c>
      <c r="E24" s="11">
        <v>0.012</v>
      </c>
      <c r="F24" s="12">
        <v>25286.4</v>
      </c>
      <c r="G24" s="12">
        <f ca="1">ROUND(INDIRECT(ADDRESS(ROW()+(0), COLUMN()+(-2), 1))*INDIRECT(ADDRESS(ROW()+(0), COLUMN()+(-1), 1)), 2)</f>
        <v>303.44</v>
      </c>
    </row>
    <row r="25" spans="1:7" ht="13.50" thickBot="1" customHeight="1">
      <c r="A25" s="1" t="s">
        <v>49</v>
      </c>
      <c r="B25" s="1"/>
      <c r="C25" s="10" t="s">
        <v>50</v>
      </c>
      <c r="D25" s="1" t="s">
        <v>51</v>
      </c>
      <c r="E25" s="11">
        <v>0.025</v>
      </c>
      <c r="F25" s="12">
        <v>33849.8</v>
      </c>
      <c r="G25" s="12">
        <f ca="1">ROUND(INDIRECT(ADDRESS(ROW()+(0), COLUMN()+(-2), 1))*INDIRECT(ADDRESS(ROW()+(0), COLUMN()+(-1), 1)), 2)</f>
        <v>846.24</v>
      </c>
    </row>
    <row r="26" spans="1:7" ht="13.50" thickBot="1" customHeight="1">
      <c r="A26" s="1" t="s">
        <v>52</v>
      </c>
      <c r="B26" s="1"/>
      <c r="C26" s="10" t="s">
        <v>53</v>
      </c>
      <c r="D26" s="1" t="s">
        <v>54</v>
      </c>
      <c r="E26" s="11">
        <v>0.025</v>
      </c>
      <c r="F26" s="12">
        <v>25286.4</v>
      </c>
      <c r="G26" s="12">
        <f ca="1">ROUND(INDIRECT(ADDRESS(ROW()+(0), COLUMN()+(-2), 1))*INDIRECT(ADDRESS(ROW()+(0), COLUMN()+(-1), 1)), 2)</f>
        <v>632.16</v>
      </c>
    </row>
    <row r="27" spans="1:7" ht="13.50" thickBot="1" customHeight="1">
      <c r="A27" s="1" t="s">
        <v>55</v>
      </c>
      <c r="B27" s="1"/>
      <c r="C27" s="10" t="s">
        <v>56</v>
      </c>
      <c r="D27" s="1" t="s">
        <v>57</v>
      </c>
      <c r="E27" s="11">
        <v>0.005</v>
      </c>
      <c r="F27" s="12">
        <v>33849.8</v>
      </c>
      <c r="G27" s="12">
        <f ca="1">ROUND(INDIRECT(ADDRESS(ROW()+(0), COLUMN()+(-2), 1))*INDIRECT(ADDRESS(ROW()+(0), COLUMN()+(-1), 1)), 2)</f>
        <v>169.25</v>
      </c>
    </row>
    <row r="28" spans="1:7" ht="13.50" thickBot="1" customHeight="1">
      <c r="A28" s="1" t="s">
        <v>58</v>
      </c>
      <c r="B28" s="1"/>
      <c r="C28" s="10" t="s">
        <v>59</v>
      </c>
      <c r="D28" s="1" t="s">
        <v>60</v>
      </c>
      <c r="E28" s="11">
        <v>0.02</v>
      </c>
      <c r="F28" s="12">
        <v>25286.4</v>
      </c>
      <c r="G28" s="12">
        <f ca="1">ROUND(INDIRECT(ADDRESS(ROW()+(0), COLUMN()+(-2), 1))*INDIRECT(ADDRESS(ROW()+(0), COLUMN()+(-1), 1)), 2)</f>
        <v>505.73</v>
      </c>
    </row>
    <row r="29" spans="1:7" ht="13.50" thickBot="1" customHeight="1">
      <c r="A29" s="1" t="s">
        <v>61</v>
      </c>
      <c r="B29" s="1"/>
      <c r="C29" s="10" t="s">
        <v>62</v>
      </c>
      <c r="D29" s="1" t="s">
        <v>63</v>
      </c>
      <c r="E29" s="13">
        <v>0.108</v>
      </c>
      <c r="F29" s="14">
        <v>23809.5</v>
      </c>
      <c r="G29" s="14">
        <f ca="1">ROUND(INDIRECT(ADDRESS(ROW()+(0), COLUMN()+(-2), 1))*INDIRECT(ADDRESS(ROW()+(0), COLUMN()+(-1), 1)), 2)</f>
        <v>2571.43</v>
      </c>
    </row>
    <row r="30" spans="1:7" ht="13.50" thickBot="1" customHeight="1">
      <c r="A30" s="15"/>
      <c r="B30" s="15"/>
      <c r="C30" s="15"/>
      <c r="D30" s="15"/>
      <c r="E30" s="9" t="s">
        <v>64</v>
      </c>
      <c r="F30" s="9"/>
      <c r="G30" s="17">
        <f ca="1">ROUND(SUM(INDIRECT(ADDRESS(ROW()+(-1), COLUMN()+(0), 1)),INDIRECT(ADDRESS(ROW()+(-2), COLUMN()+(0), 1)),INDIRECT(ADDRESS(ROW()+(-3), COLUMN()+(0), 1)),INDIRECT(ADDRESS(ROW()+(-4), COLUMN()+(0), 1)),INDIRECT(ADDRESS(ROW()+(-5), COLUMN()+(0), 1)),INDIRECT(ADDRESS(ROW()+(-6), COLUMN()+(0), 1)),INDIRECT(ADDRESS(ROW()+(-7), COLUMN()+(0), 1))), 2)</f>
        <v>5434.45</v>
      </c>
    </row>
    <row r="31" spans="1:7" ht="13.50" thickBot="1" customHeight="1">
      <c r="A31" s="15">
        <v>4</v>
      </c>
      <c r="B31" s="15"/>
      <c r="C31" s="15"/>
      <c r="D31" s="18" t="s">
        <v>65</v>
      </c>
      <c r="E31" s="18"/>
      <c r="F31" s="15"/>
      <c r="G31" s="15"/>
    </row>
    <row r="32" spans="1:7" ht="13.50" thickBot="1" customHeight="1">
      <c r="A32" s="19"/>
      <c r="B32" s="19"/>
      <c r="C32" s="20" t="s">
        <v>66</v>
      </c>
      <c r="D32" s="19" t="s">
        <v>67</v>
      </c>
      <c r="E32" s="13">
        <v>2</v>
      </c>
      <c r="F32" s="14">
        <f ca="1">ROUND(SUM(INDIRECT(ADDRESS(ROW()+(-2), COLUMN()+(1), 1)),INDIRECT(ADDRESS(ROW()+(-11), COLUMN()+(1), 1)),INDIRECT(ADDRESS(ROW()+(-16), COLUMN()+(1), 1))), 2)</f>
        <v>7529.63</v>
      </c>
      <c r="G32" s="14">
        <f ca="1">ROUND(INDIRECT(ADDRESS(ROW()+(0), COLUMN()+(-2), 1))*INDIRECT(ADDRESS(ROW()+(0), COLUMN()+(-1), 1))/100, 2)</f>
        <v>150.59</v>
      </c>
    </row>
    <row r="33" spans="1:7" ht="13.50" thickBot="1" customHeight="1">
      <c r="A33" s="21" t="s">
        <v>68</v>
      </c>
      <c r="B33" s="21"/>
      <c r="C33" s="22"/>
      <c r="D33" s="23"/>
      <c r="E33" s="24" t="s">
        <v>69</v>
      </c>
      <c r="F33" s="25"/>
      <c r="G33" s="26">
        <f ca="1">ROUND(SUM(INDIRECT(ADDRESS(ROW()+(-1), COLUMN()+(0), 1)),INDIRECT(ADDRESS(ROW()+(-3), COLUMN()+(0), 1)),INDIRECT(ADDRESS(ROW()+(-12), COLUMN()+(0), 1)),INDIRECT(ADDRESS(ROW()+(-17), COLUMN()+(0), 1))), 2)</f>
        <v>7680.22</v>
      </c>
    </row>
  </sheetData>
  <mergeCells count="37">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A21:B21"/>
    <mergeCell ref="E21:F21"/>
    <mergeCell ref="A22:B22"/>
    <mergeCell ref="D22:E22"/>
    <mergeCell ref="A23:B23"/>
    <mergeCell ref="A24:B24"/>
    <mergeCell ref="A25:B25"/>
    <mergeCell ref="A26:B26"/>
    <mergeCell ref="A27:B27"/>
    <mergeCell ref="A28:B28"/>
    <mergeCell ref="A29:B29"/>
    <mergeCell ref="A30:B30"/>
    <mergeCell ref="E30:F30"/>
    <mergeCell ref="A31:B31"/>
    <mergeCell ref="D31:E31"/>
    <mergeCell ref="A32:B32"/>
    <mergeCell ref="A33:D33"/>
    <mergeCell ref="E33:F33"/>
  </mergeCells>
  <pageMargins left="0.147638" right="0.147638" top="0.206693" bottom="0.206693" header="0.0" footer="0.0"/>
  <pageSetup paperSize="9" orientation="portrait"/>
  <rowBreaks count="0" manualBreakCount="0">
    </rowBreaks>
</worksheet>
</file>