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<sst xmlns="http://schemas.openxmlformats.org/spreadsheetml/2006/main" count="91" uniqueCount="91">
  <si>
    <t xml:space="preserve"/>
  </si>
  <si>
    <t xml:space="preserve">QDC040</t>
  </si>
  <si>
    <t xml:space="preserve">m²</t>
  </si>
  <si>
    <t xml:space="preserve">Techo plano no transitable, no ventilado, ajardinada intensiva, tipo invertido. Impermeabilización con membranas de poliolefinas, tipo monocapa.</t>
  </si>
  <si>
    <r>
      <rPr>
        <sz val="8.25"/>
        <color rgb="FF000000"/>
        <rFont val="Arial"/>
        <family val="2"/>
      </rPr>
      <t xml:space="preserve">Techo plano no transitable, no ventilado, ajardinada intensiva, tipo invertido, pendiente del 1% al 5%. FORMACIÓN DE PENDIENTES: mediante encintado de limatesas, limahoyas y juntas con fajas para reglado de ladrillo cerámico hueco doble y capa de arcilla expandida, vertida en seco y consolidada en su superficie con lechada de cemento, proporcionando una resistencia a compresión de 1 MPa y con una conductividad térmica de 0,087 W/(mK), con espesor medio de 10 cm; con capa de regularización de mortero de cemento, confeccionado en obra, dosificación 1:6 de 4 cm de espesor, acabado fratasado; IMPERMEABILIZACIÓN: tipo monocapa, adherida, formada por una membrana impermeabilizante flexible tipo EVAC, compuesta de una doble hoja de poliolefina termoplástica con acetato de vinil etileno, con ambas caras revestidas de fibras de poliéster no tejidas, de 0,52 mm de espesor y 335 g/m², fijada al soporte en toda su superficie mediante adhesivo cementoso mejorado C2 E, y solapes fijados con adhesivo cementoso mejorado C2 E S1; AISLAMIENTO TÉRMICO: panel rígido de poliestireno extruido, de superficie lisa y mecanizado lateral a media madera, de 50 mm de espesor, resistencia a compresión &gt;= 300 kPa; CAPA SEPARADORA BAJO PROTECCIÓN: geotextil no tejido compuesto por fibras de poliéster unidas por agujeteado, (150 g/m²); CAPA DRENANTE Y FILTRANTE: lámina drenante y filtrante de estructura nodular de polietileno de alta densidad (PEAD/HDPE), con nódulos de 8 mm de altura, con geotextil de polipropileno incorporado; CAPA DE PROTECCIÓN: capa de tierra vegetal para plantación de 25 cm de espesor. El precio no incluye la ejecución y el sellado de las juntas ni la ejecución de remates en los encuentros con paramentos y desagües.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</si>
  <si>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</si>
  <si>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</si>
  <si>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</si>
  <si>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</si>
  <si>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</si>
  <si>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</si>
  <si>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</si>
  <si>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mt04lvc010c</t>
  </si>
  <si>
    <t xml:space="preserve">Ud</t>
  </si>
  <si>
    <t xml:space="preserve">Ladrillo cerámico hueco doble, para revestir, 24x11,5x9 cm, densidad 780 kg/m³.</t>
  </si>
  <si>
    <t xml:space="preserve">mt01arl030a</t>
  </si>
  <si>
    <t xml:space="preserve">m³</t>
  </si>
  <si>
    <t xml:space="preserve">Arcilla expandida, suministrada en sacos.</t>
  </si>
  <si>
    <t xml:space="preserve">mt09lec020b</t>
  </si>
  <si>
    <t xml:space="preserve">m³</t>
  </si>
  <si>
    <t xml:space="preserve">Lechada de cemento CEM II/B-P 32,5 N 1/3.</t>
  </si>
  <si>
    <t xml:space="preserve">mt16pea020b</t>
  </si>
  <si>
    <t xml:space="preserve">m²</t>
  </si>
  <si>
    <t xml:space="preserve">Panel rígido de poliestireno expandido, mecanizado lateral recto, de 20 mm de espesor, resistencia térmica 0,55 m²K/W, conductividad térmica 0,036 W/(mK), para junta de contracción.</t>
  </si>
  <si>
    <t xml:space="preserve">mt08aaa010a</t>
  </si>
  <si>
    <t xml:space="preserve">m³</t>
  </si>
  <si>
    <t xml:space="preserve">Agua.</t>
  </si>
  <si>
    <t xml:space="preserve">mt01arg005a</t>
  </si>
  <si>
    <t xml:space="preserve">t</t>
  </si>
  <si>
    <t xml:space="preserve">Arena de cantera, para mortero preparado en obra.</t>
  </si>
  <si>
    <t xml:space="preserve">mt08cem000g</t>
  </si>
  <si>
    <t xml:space="preserve">kg</t>
  </si>
  <si>
    <t xml:space="preserve">Cemento gris en sacos.</t>
  </si>
  <si>
    <t xml:space="preserve">mt09mcr250a</t>
  </si>
  <si>
    <t xml:space="preserve">kg</t>
  </si>
  <si>
    <t xml:space="preserve">Adhesivo cementoso mejorado, C2 E, con tiempo abierto ampliado, para la fijación de geomembranas, compuesto por cementos especiales, agregados seleccionados y resinas sintéticas.</t>
  </si>
  <si>
    <t xml:space="preserve">mt15rev011a</t>
  </si>
  <si>
    <t xml:space="preserve">m²</t>
  </si>
  <si>
    <t xml:space="preserve">Membrana impermeabilizante flexible tipo EVAC, compuesta de una doble hoja de poliolefina termoplástica con acetato de vinil etileno, con ambas caras revestidas de fibras de poliéster no tejidas, de 0,52 mm de espesor y 335 g/m².</t>
  </si>
  <si>
    <t xml:space="preserve">mt09mcr250b</t>
  </si>
  <si>
    <t xml:space="preserve">kg</t>
  </si>
  <si>
    <t xml:space="preserve">Adhesivo cementoso mejorado, C2 E S1, con tiempo abierto ampliado y gran deformabilidad, para la fijación de solapes de geomembranas, compuesto por cementos especiales, agregados seleccionados y resinas sintéticas.</t>
  </si>
  <si>
    <t xml:space="preserve">mt16pxa010abq</t>
  </si>
  <si>
    <t xml:space="preserve">m²</t>
  </si>
  <si>
    <t xml:space="preserve">Panel rígido de poliestireno extruido, de superficie lisa y mecanizado lateral a media madera, de 50 mm de espesor, resistencia a compresión &gt;= 300 kPa, resistencia térmica 1,5 m²K/W, conductividad térmica 0,033 W/(mK), Euroclase E de reacción al fuego, con código de designación XPS-EN 13164-T1-CS(10/Y)300-DS(70,90)-DLT(2)5-CC(2/1,5/50)125-WL(T)0,7-WD(V)3-FTCD1.</t>
  </si>
  <si>
    <t xml:space="preserve">mt14gsa020bc</t>
  </si>
  <si>
    <t xml:space="preserve">m²</t>
  </si>
  <si>
    <t xml:space="preserve">Geotextil no tejido compuesto por fibras de poliéster unidas por agujeteado, con una resistencia a la tracción longitudinal de 1,88 kN/m, una resistencia a la tracción transversal de 1,49 kN/m, una apertura de cono al ensayo de perforación dinámica según ISO 13433 inferior a 40 mm, resistencia CBR a punzonamiento 0,3 kN y una masa superficial de 150 g/m².</t>
  </si>
  <si>
    <t xml:space="preserve">mt14gdc010q</t>
  </si>
  <si>
    <t xml:space="preserve">m²</t>
  </si>
  <si>
    <t xml:space="preserve">Lámina drenante y filtrante de estructura nodular de polietileno de alta densidad (PEAD/HDPE), con nódulos de 8 mm de altura, con geotextil de polipropileno incorporado, resistencia a la compresión 150 kN/m² según ISO 604 y capacidad de drenaje 4,6 l/(s·m).</t>
  </si>
  <si>
    <t xml:space="preserve">mt01arj020</t>
  </si>
  <si>
    <t xml:space="preserve">m³</t>
  </si>
  <si>
    <t xml:space="preserve">Tierra vegetal para plantación, suministrada a granel.</t>
  </si>
  <si>
    <t xml:space="preserve">Subtotal materiales:</t>
  </si>
  <si>
    <t xml:space="preserve">Equipo</t>
  </si>
  <si>
    <t xml:space="preserve">mq06hor010</t>
  </si>
  <si>
    <t xml:space="preserve">h</t>
  </si>
  <si>
    <t xml:space="preserve">Hormigonera eléctrica con una capacidad de amasado de 160 l.</t>
  </si>
  <si>
    <t xml:space="preserve">Subtotal equipo:</t>
  </si>
  <si>
    <t xml:space="preserve">Mano de obra</t>
  </si>
  <si>
    <t xml:space="preserve">mo020</t>
  </si>
  <si>
    <t xml:space="preserve">h</t>
  </si>
  <si>
    <t xml:space="preserve">Oficial albañil.</t>
  </si>
  <si>
    <t xml:space="preserve">mo113</t>
  </si>
  <si>
    <t xml:space="preserve">h</t>
  </si>
  <si>
    <t xml:space="preserve">Ayudante de albañil.</t>
  </si>
  <si>
    <t xml:space="preserve">mo029</t>
  </si>
  <si>
    <t xml:space="preserve">h</t>
  </si>
  <si>
    <t xml:space="preserve">Oficial aplicador de membranas impermeabilizantes preelaboradas.</t>
  </si>
  <si>
    <t xml:space="preserve">mo067</t>
  </si>
  <si>
    <t xml:space="preserve">h</t>
  </si>
  <si>
    <t xml:space="preserve">Medio oficial aplicador de membranas impermeabilizantes preelaboradas.</t>
  </si>
  <si>
    <t xml:space="preserve">mo054</t>
  </si>
  <si>
    <t xml:space="preserve">h</t>
  </si>
  <si>
    <t xml:space="preserve">Oficial montador de aislantes.</t>
  </si>
  <si>
    <t xml:space="preserve">mo101</t>
  </si>
  <si>
    <t xml:space="preserve">h</t>
  </si>
  <si>
    <t xml:space="preserve">Medio oficial montador de aislantes.</t>
  </si>
  <si>
    <t xml:space="preserve">mo040</t>
  </si>
  <si>
    <t xml:space="preserve">h</t>
  </si>
  <si>
    <t xml:space="preserve">Oficial jardinero.</t>
  </si>
  <si>
    <t xml:space="preserve">mo115</t>
  </si>
  <si>
    <t xml:space="preserve">h</t>
  </si>
  <si>
    <t xml:space="preserve">Ayudante de jardinero.</t>
  </si>
  <si>
    <t xml:space="preserve">Subtotal mano de obra:</t>
  </si>
  <si>
    <t xml:space="preserve">Herramientas</t>
  </si>
  <si>
    <t xml:space="preserve">%</t>
  </si>
  <si>
    <t xml:space="preserve">Herramientas</t>
  </si>
  <si>
    <t xml:space="preserve">Coste de mantenimiento decenal: $ 22.489,57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</si>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</sst>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7.48" customWidth="1"/>
    <col min="4" max="4" width="106.42" customWidth="1"/>
    <col min="5" max="5" width="205.70" customWidth="1"/>
    <col min="6" max="6" width="11.73" customWidth="1"/>
    <col min="7" max="7" width="14.28" customWidth="1"/>
    <col min="8" max="8" width="11.56" customWidth="1"/>
  </cols>
  <sheetData>
    <row r="1" spans="1:1" ht="2.25" thickBot="1" customHeight="1">
      <c r="A1" s="1" t="s">
        <v>0</v>
      </c>
      <c r="B1" s="1"/>
      <c r="C1" s="1"/>
      <c r="D1" s="1"/>
      <c r="E1" s="1"/>
      <c r="F1" s="1"/>
      <c r="G1" s="1"/>
      <c r="H1" s="1"/>
    </row>
    <row r="3" spans="1:8" ht="24.00" thickBot="1" customHeight="1">
      <c r="A3" s="2" t="s">
        <v>1</v>
      </c>
      <c r="B3" s="3" t="s">
        <v>2</v>
      </c>
      <c r="C3" s="2" t="s">
        <v>3</v>
      </c>
      <c r="D3" s="2"/>
    </row>
    <row r="5" spans="1:8" ht="139.50" thickBot="1" customHeight="1">
      <c r="A5" s="5" t="s">
        <v>4</v>
      </c>
      <c r="B5" s="5"/>
      <c r="C5" s="5"/>
      <c r="D5" s="5"/>
    </row>
    <row r="8" spans="1:8" ht="24.00" thickBot="1" customHeight="1">
      <c r="A8" s="6" t="s">
        <v>5</v>
      </c>
      <c r="B8" s="6"/>
      <c r="C8" s="6" t="s">
        <v>6</v>
      </c>
      <c r="D8" s="6" t="s">
        <v>7</v>
      </c>
      <c r="E8" s="6"/>
      <c r="F8" s="7" t="s">
        <v>8</v>
      </c>
      <c r="G8" s="7" t="s">
        <v>9</v>
      </c>
      <c r="H8" s="7" t="s">
        <v>10</v>
      </c>
    </row>
    <row r="9" spans="1:8" ht="13.50" thickBot="1" customHeight="1">
      <c r="A9" s="8">
        <v>1</v>
      </c>
      <c r="B9" s="8"/>
      <c r="C9" s="8"/>
      <c r="D9" s="9" t="s">
        <v>11</v>
      </c>
      <c r="E9" s="9"/>
      <c r="F9" s="9"/>
      <c r="G9" s="8"/>
      <c r="H9" s="8"/>
    </row>
    <row r="10" spans="1:8" ht="13.50" thickBot="1" customHeight="1">
      <c r="A10" s="1" t="s">
        <v>12</v>
      </c>
      <c r="B10" s="1"/>
      <c r="C10" s="10" t="s">
        <v>13</v>
      </c>
      <c r="D10" s="1" t="s">
        <v>14</v>
      </c>
      <c r="E10" s="1"/>
      <c r="F10" s="11">
        <v>3</v>
      </c>
      <c r="G10" s="12">
        <v>3.51</v>
      </c>
      <c r="H10" s="12">
        <f ca="1">ROUND(INDIRECT(ADDRESS(ROW()+(0), COLUMN()+(-2), 1))*INDIRECT(ADDRESS(ROW()+(0), COLUMN()+(-1), 1)), 2)</f>
        <v>10.53</v>
      </c>
    </row>
    <row r="11" spans="1:8" ht="13.50" thickBot="1" customHeight="1">
      <c r="A11" s="1" t="s">
        <v>15</v>
      </c>
      <c r="B11" s="1"/>
      <c r="C11" s="10" t="s">
        <v>16</v>
      </c>
      <c r="D11" s="1" t="s">
        <v>17</v>
      </c>
      <c r="E11" s="1"/>
      <c r="F11" s="11">
        <v>0.1</v>
      </c>
      <c r="G11" s="12">
        <v>1776.83</v>
      </c>
      <c r="H11" s="12">
        <f ca="1">ROUND(INDIRECT(ADDRESS(ROW()+(0), COLUMN()+(-2), 1))*INDIRECT(ADDRESS(ROW()+(0), COLUMN()+(-1), 1)), 2)</f>
        <v>177.68</v>
      </c>
    </row>
    <row r="12" spans="1:8" ht="13.50" thickBot="1" customHeight="1">
      <c r="A12" s="1" t="s">
        <v>18</v>
      </c>
      <c r="B12" s="1"/>
      <c r="C12" s="10" t="s">
        <v>19</v>
      </c>
      <c r="D12" s="1" t="s">
        <v>20</v>
      </c>
      <c r="E12" s="1"/>
      <c r="F12" s="11">
        <v>0.01</v>
      </c>
      <c r="G12" s="12">
        <v>1471.19</v>
      </c>
      <c r="H12" s="12">
        <f ca="1">ROUND(INDIRECT(ADDRESS(ROW()+(0), COLUMN()+(-2), 1))*INDIRECT(ADDRESS(ROW()+(0), COLUMN()+(-1), 1)), 2)</f>
        <v>14.71</v>
      </c>
    </row>
    <row r="13" spans="1:8" ht="13.50" thickBot="1" customHeight="1">
      <c r="A13" s="1" t="s">
        <v>21</v>
      </c>
      <c r="B13" s="1"/>
      <c r="C13" s="10" t="s">
        <v>22</v>
      </c>
      <c r="D13" s="1" t="s">
        <v>23</v>
      </c>
      <c r="E13" s="1"/>
      <c r="F13" s="11">
        <v>0.01</v>
      </c>
      <c r="G13" s="12">
        <v>549.51</v>
      </c>
      <c r="H13" s="12">
        <f ca="1">ROUND(INDIRECT(ADDRESS(ROW()+(0), COLUMN()+(-2), 1))*INDIRECT(ADDRESS(ROW()+(0), COLUMN()+(-1), 1)), 2)</f>
        <v>5.5</v>
      </c>
    </row>
    <row r="14" spans="1:8" ht="13.50" thickBot="1" customHeight="1">
      <c r="A14" s="1" t="s">
        <v>24</v>
      </c>
      <c r="B14" s="1"/>
      <c r="C14" s="10" t="s">
        <v>25</v>
      </c>
      <c r="D14" s="1" t="s">
        <v>26</v>
      </c>
      <c r="E14" s="1"/>
      <c r="F14" s="11">
        <v>0.008</v>
      </c>
      <c r="G14" s="12">
        <v>19.03</v>
      </c>
      <c r="H14" s="12">
        <f ca="1">ROUND(INDIRECT(ADDRESS(ROW()+(0), COLUMN()+(-2), 1))*INDIRECT(ADDRESS(ROW()+(0), COLUMN()+(-1), 1)), 2)</f>
        <v>0.15</v>
      </c>
    </row>
    <row r="15" spans="1:8" ht="13.50" thickBot="1" customHeight="1">
      <c r="A15" s="1" t="s">
        <v>27</v>
      </c>
      <c r="B15" s="1"/>
      <c r="C15" s="10" t="s">
        <v>28</v>
      </c>
      <c r="D15" s="1" t="s">
        <v>29</v>
      </c>
      <c r="E15" s="1"/>
      <c r="F15" s="11">
        <v>0.065</v>
      </c>
      <c r="G15" s="12">
        <v>221.35</v>
      </c>
      <c r="H15" s="12">
        <f ca="1">ROUND(INDIRECT(ADDRESS(ROW()+(0), COLUMN()+(-2), 1))*INDIRECT(ADDRESS(ROW()+(0), COLUMN()+(-1), 1)), 2)</f>
        <v>14.39</v>
      </c>
    </row>
    <row r="16" spans="1:8" ht="13.50" thickBot="1" customHeight="1">
      <c r="A16" s="1" t="s">
        <v>30</v>
      </c>
      <c r="B16" s="1"/>
      <c r="C16" s="10" t="s">
        <v>31</v>
      </c>
      <c r="D16" s="1" t="s">
        <v>32</v>
      </c>
      <c r="E16" s="1"/>
      <c r="F16" s="11">
        <v>10</v>
      </c>
      <c r="G16" s="12">
        <v>3.65</v>
      </c>
      <c r="H16" s="12">
        <f ca="1">ROUND(INDIRECT(ADDRESS(ROW()+(0), COLUMN()+(-2), 1))*INDIRECT(ADDRESS(ROW()+(0), COLUMN()+(-1), 1)), 2)</f>
        <v>36.5</v>
      </c>
    </row>
    <row r="17" spans="1:8" ht="13.50" thickBot="1" customHeight="1">
      <c r="A17" s="1" t="s">
        <v>33</v>
      </c>
      <c r="B17" s="1"/>
      <c r="C17" s="10" t="s">
        <v>34</v>
      </c>
      <c r="D17" s="1" t="s">
        <v>35</v>
      </c>
      <c r="E17" s="1"/>
      <c r="F17" s="11">
        <v>4</v>
      </c>
      <c r="G17" s="12">
        <v>9.14</v>
      </c>
      <c r="H17" s="12">
        <f ca="1">ROUND(INDIRECT(ADDRESS(ROW()+(0), COLUMN()+(-2), 1))*INDIRECT(ADDRESS(ROW()+(0), COLUMN()+(-1), 1)), 2)</f>
        <v>36.56</v>
      </c>
    </row>
    <row r="18" spans="1:8" ht="13.50" thickBot="1" customHeight="1">
      <c r="A18" s="1" t="s">
        <v>36</v>
      </c>
      <c r="B18" s="1"/>
      <c r="C18" s="10" t="s">
        <v>37</v>
      </c>
      <c r="D18" s="1" t="s">
        <v>38</v>
      </c>
      <c r="E18" s="1"/>
      <c r="F18" s="11">
        <v>1.1</v>
      </c>
      <c r="G18" s="12">
        <v>5374.01</v>
      </c>
      <c r="H18" s="12">
        <f ca="1">ROUND(INDIRECT(ADDRESS(ROW()+(0), COLUMN()+(-2), 1))*INDIRECT(ADDRESS(ROW()+(0), COLUMN()+(-1), 1)), 2)</f>
        <v>5911.41</v>
      </c>
    </row>
    <row r="19" spans="1:8" ht="13.50" thickBot="1" customHeight="1">
      <c r="A19" s="1" t="s">
        <v>39</v>
      </c>
      <c r="B19" s="1"/>
      <c r="C19" s="10" t="s">
        <v>40</v>
      </c>
      <c r="D19" s="1" t="s">
        <v>41</v>
      </c>
      <c r="E19" s="1"/>
      <c r="F19" s="11">
        <v>0.3</v>
      </c>
      <c r="G19" s="12">
        <v>39.2</v>
      </c>
      <c r="H19" s="12">
        <f ca="1">ROUND(INDIRECT(ADDRESS(ROW()+(0), COLUMN()+(-2), 1))*INDIRECT(ADDRESS(ROW()+(0), COLUMN()+(-1), 1)), 2)</f>
        <v>11.76</v>
      </c>
    </row>
    <row r="20" spans="1:8" ht="13.50" thickBot="1" customHeight="1">
      <c r="A20" s="1" t="s">
        <v>42</v>
      </c>
      <c r="B20" s="1"/>
      <c r="C20" s="10" t="s">
        <v>43</v>
      </c>
      <c r="D20" s="1" t="s">
        <v>44</v>
      </c>
      <c r="E20" s="1"/>
      <c r="F20" s="11">
        <v>1.05</v>
      </c>
      <c r="G20" s="12">
        <v>4022.5</v>
      </c>
      <c r="H20" s="12">
        <f ca="1">ROUND(INDIRECT(ADDRESS(ROW()+(0), COLUMN()+(-2), 1))*INDIRECT(ADDRESS(ROW()+(0), COLUMN()+(-1), 1)), 2)</f>
        <v>4223.63</v>
      </c>
    </row>
    <row r="21" spans="1:8" ht="13.50" thickBot="1" customHeight="1">
      <c r="A21" s="1" t="s">
        <v>45</v>
      </c>
      <c r="B21" s="1"/>
      <c r="C21" s="10" t="s">
        <v>46</v>
      </c>
      <c r="D21" s="1" t="s">
        <v>47</v>
      </c>
      <c r="E21" s="1"/>
      <c r="F21" s="11">
        <v>1.05</v>
      </c>
      <c r="G21" s="12">
        <v>278.44</v>
      </c>
      <c r="H21" s="12">
        <f ca="1">ROUND(INDIRECT(ADDRESS(ROW()+(0), COLUMN()+(-2), 1))*INDIRECT(ADDRESS(ROW()+(0), COLUMN()+(-1), 1)), 2)</f>
        <v>292.36</v>
      </c>
    </row>
    <row r="22" spans="1:8" ht="13.50" thickBot="1" customHeight="1">
      <c r="A22" s="1" t="s">
        <v>48</v>
      </c>
      <c r="B22" s="1"/>
      <c r="C22" s="10" t="s">
        <v>49</v>
      </c>
      <c r="D22" s="1" t="s">
        <v>50</v>
      </c>
      <c r="E22" s="1"/>
      <c r="F22" s="11">
        <v>1.05</v>
      </c>
      <c r="G22" s="12">
        <v>1889.46</v>
      </c>
      <c r="H22" s="12">
        <f ca="1">ROUND(INDIRECT(ADDRESS(ROW()+(0), COLUMN()+(-2), 1))*INDIRECT(ADDRESS(ROW()+(0), COLUMN()+(-1), 1)), 2)</f>
        <v>1983.93</v>
      </c>
    </row>
    <row r="23" spans="1:8" ht="13.50" thickBot="1" customHeight="1">
      <c r="A23" s="1" t="s">
        <v>51</v>
      </c>
      <c r="B23" s="1"/>
      <c r="C23" s="10" t="s">
        <v>52</v>
      </c>
      <c r="D23" s="1" t="s">
        <v>53</v>
      </c>
      <c r="E23" s="1"/>
      <c r="F23" s="13">
        <v>0.25</v>
      </c>
      <c r="G23" s="14">
        <v>239.8</v>
      </c>
      <c r="H23" s="14">
        <f ca="1">ROUND(INDIRECT(ADDRESS(ROW()+(0), COLUMN()+(-2), 1))*INDIRECT(ADDRESS(ROW()+(0), COLUMN()+(-1), 1)), 2)</f>
        <v>59.95</v>
      </c>
    </row>
    <row r="24" spans="1:8" ht="13.50" thickBot="1" customHeight="1">
      <c r="A24" s="15"/>
      <c r="B24" s="15"/>
      <c r="C24" s="15"/>
      <c r="D24" s="15"/>
      <c r="E24" s="15"/>
      <c r="F24" s="9" t="s">
        <v>54</v>
      </c>
      <c r="G24" s="9"/>
      <c r="H24"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 2)</f>
        <v>12779.1</v>
      </c>
    </row>
    <row r="25" spans="1:8" ht="13.50" thickBot="1" customHeight="1">
      <c r="A25" s="15">
        <v>2</v>
      </c>
      <c r="B25" s="15"/>
      <c r="C25" s="15"/>
      <c r="D25" s="18" t="s">
        <v>55</v>
      </c>
      <c r="E25" s="18"/>
      <c r="F25" s="18"/>
      <c r="G25" s="15"/>
      <c r="H25" s="15"/>
    </row>
    <row r="26" spans="1:8" ht="13.50" thickBot="1" customHeight="1">
      <c r="A26" s="1" t="s">
        <v>56</v>
      </c>
      <c r="B26" s="1"/>
      <c r="C26" s="10" t="s">
        <v>57</v>
      </c>
      <c r="D26" s="1" t="s">
        <v>58</v>
      </c>
      <c r="E26" s="1"/>
      <c r="F26" s="13">
        <v>0.032</v>
      </c>
      <c r="G26" s="14">
        <v>886.15</v>
      </c>
      <c r="H26" s="14">
        <f ca="1">ROUND(INDIRECT(ADDRESS(ROW()+(0), COLUMN()+(-2), 1))*INDIRECT(ADDRESS(ROW()+(0), COLUMN()+(-1), 1)), 2)</f>
        <v>28.36</v>
      </c>
    </row>
    <row r="27" spans="1:8" ht="13.50" thickBot="1" customHeight="1">
      <c r="A27" s="15"/>
      <c r="B27" s="15"/>
      <c r="C27" s="15"/>
      <c r="D27" s="15"/>
      <c r="E27" s="15"/>
      <c r="F27" s="9" t="s">
        <v>59</v>
      </c>
      <c r="G27" s="9"/>
      <c r="H27" s="17">
        <f ca="1">ROUND(SUM(INDIRECT(ADDRESS(ROW()+(-1), COLUMN()+(0), 1))), 2)</f>
        <v>28.36</v>
      </c>
    </row>
    <row r="28" spans="1:8" ht="13.50" thickBot="1" customHeight="1">
      <c r="A28" s="15">
        <v>3</v>
      </c>
      <c r="B28" s="15"/>
      <c r="C28" s="15"/>
      <c r="D28" s="18" t="s">
        <v>60</v>
      </c>
      <c r="E28" s="18"/>
      <c r="F28" s="18"/>
      <c r="G28" s="15"/>
      <c r="H28" s="15"/>
    </row>
    <row r="29" spans="1:8" ht="13.50" thickBot="1" customHeight="1">
      <c r="A29" s="1" t="s">
        <v>61</v>
      </c>
      <c r="B29" s="1"/>
      <c r="C29" s="10" t="s">
        <v>62</v>
      </c>
      <c r="D29" s="1" t="s">
        <v>63</v>
      </c>
      <c r="E29" s="1"/>
      <c r="F29" s="11">
        <v>0.106</v>
      </c>
      <c r="G29" s="12">
        <v>11912.7</v>
      </c>
      <c r="H29" s="12">
        <f ca="1">ROUND(INDIRECT(ADDRESS(ROW()+(0), COLUMN()+(-2), 1))*INDIRECT(ADDRESS(ROW()+(0), COLUMN()+(-1), 1)), 2)</f>
        <v>1262.74</v>
      </c>
    </row>
    <row r="30" spans="1:8" ht="13.50" thickBot="1" customHeight="1">
      <c r="A30" s="1" t="s">
        <v>64</v>
      </c>
      <c r="B30" s="1"/>
      <c r="C30" s="10" t="s">
        <v>65</v>
      </c>
      <c r="D30" s="1" t="s">
        <v>66</v>
      </c>
      <c r="E30" s="1"/>
      <c r="F30" s="11">
        <v>0.484</v>
      </c>
      <c r="G30" s="12">
        <v>8579.62</v>
      </c>
      <c r="H30" s="12">
        <f ca="1">ROUND(INDIRECT(ADDRESS(ROW()+(0), COLUMN()+(-2), 1))*INDIRECT(ADDRESS(ROW()+(0), COLUMN()+(-1), 1)), 2)</f>
        <v>4152.54</v>
      </c>
    </row>
    <row r="31" spans="1:8" ht="13.50" thickBot="1" customHeight="1">
      <c r="A31" s="1" t="s">
        <v>67</v>
      </c>
      <c r="B31" s="1"/>
      <c r="C31" s="10" t="s">
        <v>68</v>
      </c>
      <c r="D31" s="1" t="s">
        <v>69</v>
      </c>
      <c r="E31" s="1"/>
      <c r="F31" s="11">
        <v>0.201</v>
      </c>
      <c r="G31" s="12">
        <v>11912.7</v>
      </c>
      <c r="H31" s="12">
        <f ca="1">ROUND(INDIRECT(ADDRESS(ROW()+(0), COLUMN()+(-2), 1))*INDIRECT(ADDRESS(ROW()+(0), COLUMN()+(-1), 1)), 2)</f>
        <v>2394.44</v>
      </c>
    </row>
    <row r="32" spans="1:8" ht="13.50" thickBot="1" customHeight="1">
      <c r="A32" s="1" t="s">
        <v>70</v>
      </c>
      <c r="B32" s="1"/>
      <c r="C32" s="10" t="s">
        <v>71</v>
      </c>
      <c r="D32" s="1" t="s">
        <v>72</v>
      </c>
      <c r="E32" s="1"/>
      <c r="F32" s="11">
        <v>0.201</v>
      </c>
      <c r="G32" s="12">
        <v>8905.02</v>
      </c>
      <c r="H32" s="12">
        <f ca="1">ROUND(INDIRECT(ADDRESS(ROW()+(0), COLUMN()+(-2), 1))*INDIRECT(ADDRESS(ROW()+(0), COLUMN()+(-1), 1)), 2)</f>
        <v>1789.91</v>
      </c>
    </row>
    <row r="33" spans="1:8" ht="13.50" thickBot="1" customHeight="1">
      <c r="A33" s="1" t="s">
        <v>73</v>
      </c>
      <c r="B33" s="1"/>
      <c r="C33" s="10" t="s">
        <v>74</v>
      </c>
      <c r="D33" s="1" t="s">
        <v>75</v>
      </c>
      <c r="E33" s="1"/>
      <c r="F33" s="11">
        <v>0.059</v>
      </c>
      <c r="G33" s="12">
        <v>12241</v>
      </c>
      <c r="H33" s="12">
        <f ca="1">ROUND(INDIRECT(ADDRESS(ROW()+(0), COLUMN()+(-2), 1))*INDIRECT(ADDRESS(ROW()+(0), COLUMN()+(-1), 1)), 2)</f>
        <v>722.22</v>
      </c>
    </row>
    <row r="34" spans="1:8" ht="13.50" thickBot="1" customHeight="1">
      <c r="A34" s="1" t="s">
        <v>76</v>
      </c>
      <c r="B34" s="1"/>
      <c r="C34" s="10" t="s">
        <v>77</v>
      </c>
      <c r="D34" s="1" t="s">
        <v>78</v>
      </c>
      <c r="E34" s="1"/>
      <c r="F34" s="11">
        <v>0.059</v>
      </c>
      <c r="G34" s="12">
        <v>8905.02</v>
      </c>
      <c r="H34" s="12">
        <f ca="1">ROUND(INDIRECT(ADDRESS(ROW()+(0), COLUMN()+(-2), 1))*INDIRECT(ADDRESS(ROW()+(0), COLUMN()+(-1), 1)), 2)</f>
        <v>525.4</v>
      </c>
    </row>
    <row r="35" spans="1:8" ht="13.50" thickBot="1" customHeight="1">
      <c r="A35" s="1" t="s">
        <v>79</v>
      </c>
      <c r="B35" s="1"/>
      <c r="C35" s="10" t="s">
        <v>80</v>
      </c>
      <c r="D35" s="1" t="s">
        <v>81</v>
      </c>
      <c r="E35" s="1"/>
      <c r="F35" s="11">
        <v>0.142</v>
      </c>
      <c r="G35" s="12">
        <v>11912.7</v>
      </c>
      <c r="H35" s="12">
        <f ca="1">ROUND(INDIRECT(ADDRESS(ROW()+(0), COLUMN()+(-2), 1))*INDIRECT(ADDRESS(ROW()+(0), COLUMN()+(-1), 1)), 2)</f>
        <v>1691.6</v>
      </c>
    </row>
    <row r="36" spans="1:8" ht="13.50" thickBot="1" customHeight="1">
      <c r="A36" s="1" t="s">
        <v>82</v>
      </c>
      <c r="B36" s="1"/>
      <c r="C36" s="10" t="s">
        <v>83</v>
      </c>
      <c r="D36" s="1" t="s">
        <v>84</v>
      </c>
      <c r="E36" s="1"/>
      <c r="F36" s="13">
        <v>0.142</v>
      </c>
      <c r="G36" s="14">
        <v>8579.62</v>
      </c>
      <c r="H36" s="14">
        <f ca="1">ROUND(INDIRECT(ADDRESS(ROW()+(0), COLUMN()+(-2), 1))*INDIRECT(ADDRESS(ROW()+(0), COLUMN()+(-1), 1)), 2)</f>
        <v>1218.31</v>
      </c>
    </row>
    <row r="37" spans="1:8" ht="13.50" thickBot="1" customHeight="1">
      <c r="A37" s="15"/>
      <c r="B37" s="15"/>
      <c r="C37" s="15"/>
      <c r="D37" s="15"/>
      <c r="E37" s="15"/>
      <c r="F37" s="9" t="s">
        <v>85</v>
      </c>
      <c r="G37" s="9"/>
      <c r="H37" s="17">
        <f ca="1">ROUND(SUM(INDIRECT(ADDRESS(ROW()+(-1), COLUMN()+(0), 1)),INDIRECT(ADDRESS(ROW()+(-2), COLUMN()+(0), 1)),INDIRECT(ADDRESS(ROW()+(-3), COLUMN()+(0), 1)),INDIRECT(ADDRESS(ROW()+(-4), COLUMN()+(0), 1)),INDIRECT(ADDRESS(ROW()+(-5), COLUMN()+(0), 1)),INDIRECT(ADDRESS(ROW()+(-6), COLUMN()+(0), 1)),INDIRECT(ADDRESS(ROW()+(-7), COLUMN()+(0), 1)),INDIRECT(ADDRESS(ROW()+(-8), COLUMN()+(0), 1))), 2)</f>
        <v>13757.2</v>
      </c>
    </row>
    <row r="38" spans="1:8" ht="13.50" thickBot="1" customHeight="1">
      <c r="A38" s="15">
        <v>4</v>
      </c>
      <c r="B38" s="15"/>
      <c r="C38" s="15"/>
      <c r="D38" s="18" t="s">
        <v>86</v>
      </c>
      <c r="E38" s="18"/>
      <c r="F38" s="18"/>
      <c r="G38" s="15"/>
      <c r="H38" s="15"/>
    </row>
    <row r="39" spans="1:8" ht="13.50" thickBot="1" customHeight="1">
      <c r="A39" s="19"/>
      <c r="B39" s="19"/>
      <c r="C39" s="20" t="s">
        <v>87</v>
      </c>
      <c r="D39" s="19" t="s">
        <v>88</v>
      </c>
      <c r="E39" s="19"/>
      <c r="F39" s="13">
        <v>2</v>
      </c>
      <c r="G39" s="14">
        <f ca="1">ROUND(SUM(INDIRECT(ADDRESS(ROW()+(-2), COLUMN()+(1), 1)),INDIRECT(ADDRESS(ROW()+(-12), COLUMN()+(1), 1)),INDIRECT(ADDRESS(ROW()+(-15), COLUMN()+(1), 1))), 2)</f>
        <v>26564.6</v>
      </c>
      <c r="H39" s="14">
        <f ca="1">ROUND(INDIRECT(ADDRESS(ROW()+(0), COLUMN()+(-2), 1))*INDIRECT(ADDRESS(ROW()+(0), COLUMN()+(-1), 1))/100, 2)</f>
        <v>531.29</v>
      </c>
    </row>
    <row r="40" spans="1:8" ht="13.50" thickBot="1" customHeight="1">
      <c r="A40" s="21" t="s">
        <v>89</v>
      </c>
      <c r="B40" s="21"/>
      <c r="C40" s="22"/>
      <c r="D40" s="23"/>
      <c r="E40" s="23"/>
      <c r="F40" s="24" t="s">
        <v>90</v>
      </c>
      <c r="G40" s="25"/>
      <c r="H40" s="26">
        <f ca="1">ROUND(SUM(INDIRECT(ADDRESS(ROW()+(-1), COLUMN()+(0), 1)),INDIRECT(ADDRESS(ROW()+(-3), COLUMN()+(0), 1)),INDIRECT(ADDRESS(ROW()+(-13), COLUMN()+(0), 1)),INDIRECT(ADDRESS(ROW()+(-16), COLUMN()+(0), 1))), 2)</f>
        <v>27095.9</v>
      </c>
    </row>
  </sheetData>
  <mergeCells count="72">
    <mergeCell ref="A1:H1"/>
    <mergeCell ref="C3:D3"/>
    <mergeCell ref="A5:D5"/>
    <mergeCell ref="A8:B8"/>
    <mergeCell ref="D8:E8"/>
    <mergeCell ref="A9:B9"/>
    <mergeCell ref="D9:F9"/>
    <mergeCell ref="A10:B10"/>
    <mergeCell ref="D10:E10"/>
    <mergeCell ref="A11:B11"/>
    <mergeCell ref="D11:E11"/>
    <mergeCell ref="A12:B12"/>
    <mergeCell ref="D12:E12"/>
    <mergeCell ref="A13:B13"/>
    <mergeCell ref="D13:E13"/>
    <mergeCell ref="A14:B14"/>
    <mergeCell ref="D14:E14"/>
    <mergeCell ref="A15:B15"/>
    <mergeCell ref="D15:E15"/>
    <mergeCell ref="A16:B16"/>
    <mergeCell ref="D16:E16"/>
    <mergeCell ref="A17:B17"/>
    <mergeCell ref="D17:E17"/>
    <mergeCell ref="A18:B18"/>
    <mergeCell ref="D18:E18"/>
    <mergeCell ref="A19:B19"/>
    <mergeCell ref="D19:E19"/>
    <mergeCell ref="A20:B20"/>
    <mergeCell ref="D20:E20"/>
    <mergeCell ref="A21:B21"/>
    <mergeCell ref="D21:E21"/>
    <mergeCell ref="A22:B22"/>
    <mergeCell ref="D22:E22"/>
    <mergeCell ref="A23:B23"/>
    <mergeCell ref="D23:E23"/>
    <mergeCell ref="A24:B24"/>
    <mergeCell ref="D24:E24"/>
    <mergeCell ref="F24:G24"/>
    <mergeCell ref="A25:B25"/>
    <mergeCell ref="D25:F25"/>
    <mergeCell ref="A26:B26"/>
    <mergeCell ref="D26:E26"/>
    <mergeCell ref="A27:B27"/>
    <mergeCell ref="D27:E27"/>
    <mergeCell ref="F27:G27"/>
    <mergeCell ref="A28:B28"/>
    <mergeCell ref="D28:F28"/>
    <mergeCell ref="A29:B29"/>
    <mergeCell ref="D29:E29"/>
    <mergeCell ref="A30:B30"/>
    <mergeCell ref="D30:E30"/>
    <mergeCell ref="A31:B31"/>
    <mergeCell ref="D31:E31"/>
    <mergeCell ref="A32:B32"/>
    <mergeCell ref="D32:E32"/>
    <mergeCell ref="A33:B33"/>
    <mergeCell ref="D33:E33"/>
    <mergeCell ref="A34:B34"/>
    <mergeCell ref="D34:E34"/>
    <mergeCell ref="A35:B35"/>
    <mergeCell ref="D35:E35"/>
    <mergeCell ref="A36:B36"/>
    <mergeCell ref="D36:E36"/>
    <mergeCell ref="A37:B37"/>
    <mergeCell ref="D37:E37"/>
    <mergeCell ref="F37:G37"/>
    <mergeCell ref="A38:B38"/>
    <mergeCell ref="D38:F38"/>
    <mergeCell ref="A39:B39"/>
    <mergeCell ref="D39:E39"/>
    <mergeCell ref="A40:E40"/>
    <mergeCell ref="F40:G40"/>
  </mergeCells>
  <pageMargins left="0.147638" right="0.147638" top="0.206693" bottom="0.206693" header="0.0" footer="0.0"/>
  <pageSetup paperSize="9" orientation="portrait"/>
  <rowBreaks count="0" manualBreakCount="0">
    </rowBreaks>
</worksheet>
</file>