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<sst xmlns="http://schemas.openxmlformats.org/spreadsheetml/2006/main" count="85" uniqueCount="85">
  <si>
    <t xml:space="preserve"/>
  </si>
  <si>
    <t xml:space="preserve">QDC022</t>
  </si>
  <si>
    <t xml:space="preserve">m²</t>
  </si>
  <si>
    <t xml:space="preserve">Techo plano no transitable, no ventilado, ajardinada intensiva, tipo invertido. Impermeabilización con membranas preelaboradas asfálticas, tipo bicapa.</t>
  </si>
  <si>
    <r>
      <rPr>
        <sz val="8.25"/>
        <color rgb="FF000000"/>
        <rFont val="Arial"/>
        <family val="2"/>
      </rPr>
      <t xml:space="preserve">Techo plano no transitable, no ventilado, ajardinada intensiva, tipo convencional, pendiente del 1% al 5%. FORMACIÓN DE PENDIENTES: mediante encintado de limatesas, limahoyas y juntas con fajas para reglado de ladrillo cerámico hueco doble y capa de arcilla expandida, vertida en seco y consolidada en su superficie con lechada de cemento, proporcionando una resistencia a compresión de 1 MPa y con una conductividad térmica de 0,087 W/(mK), con espesor medio de 10 cm; con capa de regularización de mortero de cemento, confeccionado en obra, dosificación 1:6 de 4 cm de espesor, acabado fratasado; AISLAMIENTO TÉRMICO: panel rígido de lana mineral hidrofugada; IMPERMEABILIZACIÓN: tipo monocapa, adherida, formada por una membrana preelaborada de betún modificado con elastómero SBS, masa nominal 3 kg/m², con armadura de fieltro de poliéster reforzado y estabilizado de 150 g/m², totalmente adherida con soplete; CAPA SEPARADORA BAJO PROTECCIÓN: geotextil no tejido compuesto por fibras de poliéster unidas por agujeteado, (200 g/m²); CAPA DRENANTE Y FILTRANTE: lámina drenante y filtrante de estructura nodular de polietileno de alta densidad (PEAD/HDPE), con nódulos de 8 mm de altura, con geotextil de polipropileno incorporado; CAPA DE PROTECCIÓN: capa de tierra vegetal para plantación de 25 cm de espesor. El precio no incluye la ejecución y el sellado de las juntas ni la ejecución de remates en los encuentros con paramentos y desagües.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</si>
  <si>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</si>
  <si>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</si>
  <si>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</si>
  <si>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</si>
  <si>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</si>
  <si>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</si>
  <si>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</si>
  <si>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mt04lvc010c</t>
  </si>
  <si>
    <t xml:space="preserve">Ud</t>
  </si>
  <si>
    <t xml:space="preserve">Ladrillo cerámico hueco doble, para revestir, 24x11,5x9 cm, densidad 780 kg/m³.</t>
  </si>
  <si>
    <t xml:space="preserve">mt01arl030a</t>
  </si>
  <si>
    <t xml:space="preserve">m³</t>
  </si>
  <si>
    <t xml:space="preserve">Arcilla expandida, suministrada en sacos.</t>
  </si>
  <si>
    <t xml:space="preserve">mt09lec020b</t>
  </si>
  <si>
    <t xml:space="preserve">m³</t>
  </si>
  <si>
    <t xml:space="preserve">Lechada de cemento CEM II/B-P 32,5 N 1/3.</t>
  </si>
  <si>
    <t xml:space="preserve">mt16pea020b</t>
  </si>
  <si>
    <t xml:space="preserve">m²</t>
  </si>
  <si>
    <t xml:space="preserve">Panel rígido de poliestireno expandido, mecanizado lateral recto, de 20 mm de espesor, resistencia térmica 0,55 m²K/W, conductividad térmica 0,036 W/(mK), para junta de contracción.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</si>
  <si>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</si>
  <si>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</si>
  <si>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</si>
  <si>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</si>
  <si>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</si>
  <si>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</si>
  <si>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</si>
  <si>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</si>
  <si>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</si>
  <si>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mt16lrc010ac</t>
  </si>
  <si>
    <t xml:space="preserve">m²</t>
  </si>
  <si>
    <t xml:space="preserve">Panel rígido de lana mineral hidrofugada, de 50 mm de espesor, resistencia térmica &gt;= 1,3 m²K/W, conductividad térmica 0,038 W/(mK), Euroclase A1 de reacción al fuego.</t>
  </si>
  <si>
    <t xml:space="preserve">mt14lga010oc</t>
  </si>
  <si>
    <t xml:space="preserve">m²</t>
  </si>
  <si>
    <t xml:space="preserve">Membrana preelaborada de betún modificado con elastómero SBS, de 3,5 mm de espesor, masa nominal 5 kg/m², con armadura de fieltro de poliéster reforzado y estabilizado de 150 g/m², con autoprotección mineral de color verde, con resistencia a la penetración de raíces.</t>
  </si>
  <si>
    <t xml:space="preserve">mt14gsa020ce</t>
  </si>
  <si>
    <t xml:space="preserve">m²</t>
  </si>
  <si>
    <t xml:space="preserve">Geotextil no tejido compuesto por fibras de poliéster unidas por agujeteado, con una resistencia a la tracción longitudinal de 1,63 kN/m, una resistencia a la tracción transversal de 2,08 kN/m, una apertura de cono al ensayo de perforación dinámica según ISO 13433 inferior a 27 mm, resistencia CBR a punzonamiento 0,4 kN y una masa superficial de 200 g/m².</t>
  </si>
  <si>
    <t xml:space="preserve">mt14gdc010q</t>
  </si>
  <si>
    <t xml:space="preserve">m²</t>
  </si>
  <si>
    <t xml:space="preserve">Lámina drenante y filtrante de estructura nodular de polietileno de alta densidad (PEAD/HDPE), con nódulos de 8 mm de altura, con geotextil de polipropileno incorporado, resistencia a la compresión 150 kN/m² según ISO 604 y capacidad de drenaje 4,6 l/(s·m).</t>
  </si>
  <si>
    <t xml:space="preserve">mt01arj020</t>
  </si>
  <si>
    <t xml:space="preserve">m³</t>
  </si>
  <si>
    <t xml:space="preserve">Tierra vegetal para plantación, suministrada a granel.</t>
  </si>
  <si>
    <t xml:space="preserve">Subtotal materiales:</t>
  </si>
  <si>
    <t xml:space="preserve">Equipo</t>
  </si>
  <si>
    <t xml:space="preserve">mq06hor010</t>
  </si>
  <si>
    <t xml:space="preserve">h</t>
  </si>
  <si>
    <t xml:space="preserve">Hormigonera eléctrica con una capacidad de amasado de 160 l.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</si>
  <si>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</si>
  <si>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</si>
  <si>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</si>
  <si>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</si>
  <si>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</si>
  <si>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</si>
  <si>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</si>
  <si>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Ayudante de albañil.</t>
  </si>
  <si>
    <t xml:space="preserve">mo029</t>
  </si>
  <si>
    <t xml:space="preserve">h</t>
  </si>
  <si>
    <t xml:space="preserve">Oficial aplicador de membranas impermeabilizantes preelaboradas.</t>
  </si>
  <si>
    <t xml:space="preserve">mo067</t>
  </si>
  <si>
    <t xml:space="preserve">h</t>
  </si>
  <si>
    <t xml:space="preserve">Medio oficial aplicador de membranas impermeabilizantes preelaboradas.</t>
  </si>
  <si>
    <t xml:space="preserve">mo054</t>
  </si>
  <si>
    <t xml:space="preserve">h</t>
  </si>
  <si>
    <t xml:space="preserve">Oficial montador de aislantes.</t>
  </si>
  <si>
    <t xml:space="preserve">mo101</t>
  </si>
  <si>
    <t xml:space="preserve">h</t>
  </si>
  <si>
    <t xml:space="preserve">Medio oficial montador de aislantes.</t>
  </si>
  <si>
    <t xml:space="preserve">mo040</t>
  </si>
  <si>
    <t xml:space="preserve">h</t>
  </si>
  <si>
    <t xml:space="preserve">Oficial jardinero.</t>
  </si>
  <si>
    <t xml:space="preserve">mo115</t>
  </si>
  <si>
    <t xml:space="preserve">h</t>
  </si>
  <si>
    <t xml:space="preserve">Ayudante de jardinero.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</si>
  <si>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</si>
  <si>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</si>
  <si>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</si>
  <si>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</si>
  <si>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$ 24.708,52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</si>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</sst>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6.46" customWidth="1"/>
    <col min="5" max="5" width="69.87" customWidth="1"/>
    <col min="6" max="6" width="11.73" customWidth="1"/>
    <col min="7" max="7" width="14.28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18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3</v>
      </c>
      <c r="G10" s="12">
        <v>3.51</v>
      </c>
      <c r="H10" s="12">
        <f ca="1">ROUND(INDIRECT(ADDRESS(ROW()+(0), COLUMN()+(-2), 1))*INDIRECT(ADDRESS(ROW()+(0), COLUMN()+(-1), 1)), 2)</f>
        <v>10.53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</v>
      </c>
      <c r="G11" s="12">
        <v>1776.83</v>
      </c>
      <c r="H11" s="12">
        <f ca="1">ROUND(INDIRECT(ADDRESS(ROW()+(0), COLUMN()+(-2), 1))*INDIRECT(ADDRESS(ROW()+(0), COLUMN()+(-1), 1)), 2)</f>
        <v>177.68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</v>
      </c>
      <c r="G12" s="12">
        <v>1471.19</v>
      </c>
      <c r="H12" s="12">
        <f ca="1">ROUND(INDIRECT(ADDRESS(ROW()+(0), COLUMN()+(-2), 1))*INDIRECT(ADDRESS(ROW()+(0), COLUMN()+(-1), 1)), 2)</f>
        <v>14.71</v>
      </c>
    </row>
    <row r="13" spans="1:8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0.01</v>
      </c>
      <c r="G13" s="12">
        <v>549.51</v>
      </c>
      <c r="H13" s="12">
        <f ca="1">ROUND(INDIRECT(ADDRESS(ROW()+(0), COLUMN()+(-2), 1))*INDIRECT(ADDRESS(ROW()+(0), COLUMN()+(-1), 1)), 2)</f>
        <v>5.5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0.008</v>
      </c>
      <c r="G14" s="12">
        <v>19.03</v>
      </c>
      <c r="H14" s="12">
        <f ca="1">ROUND(INDIRECT(ADDRESS(ROW()+(0), COLUMN()+(-2), 1))*INDIRECT(ADDRESS(ROW()+(0), COLUMN()+(-1), 1)), 2)</f>
        <v>0.15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0.065</v>
      </c>
      <c r="G15" s="12">
        <v>221.35</v>
      </c>
      <c r="H15" s="12">
        <f ca="1">ROUND(INDIRECT(ADDRESS(ROW()+(0), COLUMN()+(-2), 1))*INDIRECT(ADDRESS(ROW()+(0), COLUMN()+(-1), 1)), 2)</f>
        <v>14.39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10</v>
      </c>
      <c r="G16" s="12">
        <v>3.65</v>
      </c>
      <c r="H16" s="12">
        <f ca="1">ROUND(INDIRECT(ADDRESS(ROW()+(0), COLUMN()+(-2), 1))*INDIRECT(ADDRESS(ROW()+(0), COLUMN()+(-1), 1)), 2)</f>
        <v>36.5</v>
      </c>
    </row>
    <row r="17" spans="1:8" ht="34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1.05</v>
      </c>
      <c r="G17" s="12">
        <v>7796.48</v>
      </c>
      <c r="H17" s="12">
        <f ca="1">ROUND(INDIRECT(ADDRESS(ROW()+(0), COLUMN()+(-2), 1))*INDIRECT(ADDRESS(ROW()+(0), COLUMN()+(-1), 1)), 2)</f>
        <v>8186.3</v>
      </c>
    </row>
    <row r="18" spans="1:8" ht="45.0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1">
        <v>1.1</v>
      </c>
      <c r="G18" s="12">
        <v>4248.29</v>
      </c>
      <c r="H18" s="12">
        <f ca="1">ROUND(INDIRECT(ADDRESS(ROW()+(0), COLUMN()+(-2), 1))*INDIRECT(ADDRESS(ROW()+(0), COLUMN()+(-1), 1)), 2)</f>
        <v>4673.12</v>
      </c>
    </row>
    <row r="19" spans="1:8" ht="55.5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1">
        <v>1.05</v>
      </c>
      <c r="G19" s="12">
        <v>381.87</v>
      </c>
      <c r="H19" s="12">
        <f ca="1">ROUND(INDIRECT(ADDRESS(ROW()+(0), COLUMN()+(-2), 1))*INDIRECT(ADDRESS(ROW()+(0), COLUMN()+(-1), 1)), 2)</f>
        <v>400.96</v>
      </c>
    </row>
    <row r="20" spans="1:8" ht="45.00" thickBot="1" customHeight="1">
      <c r="A20" s="1" t="s">
        <v>42</v>
      </c>
      <c r="B20" s="1"/>
      <c r="C20" s="10" t="s">
        <v>43</v>
      </c>
      <c r="D20" s="10"/>
      <c r="E20" s="1" t="s">
        <v>44</v>
      </c>
      <c r="F20" s="11">
        <v>1.05</v>
      </c>
      <c r="G20" s="12">
        <v>1889.46</v>
      </c>
      <c r="H20" s="12">
        <f ca="1">ROUND(INDIRECT(ADDRESS(ROW()+(0), COLUMN()+(-2), 1))*INDIRECT(ADDRESS(ROW()+(0), COLUMN()+(-1), 1)), 2)</f>
        <v>1983.93</v>
      </c>
    </row>
    <row r="21" spans="1:8" ht="13.50" thickBot="1" customHeight="1">
      <c r="A21" s="1" t="s">
        <v>45</v>
      </c>
      <c r="B21" s="1"/>
      <c r="C21" s="10" t="s">
        <v>46</v>
      </c>
      <c r="D21" s="10"/>
      <c r="E21" s="1" t="s">
        <v>47</v>
      </c>
      <c r="F21" s="13">
        <v>0.25</v>
      </c>
      <c r="G21" s="14">
        <v>239.8</v>
      </c>
      <c r="H21" s="14">
        <f ca="1">ROUND(INDIRECT(ADDRESS(ROW()+(0), COLUMN()+(-2), 1))*INDIRECT(ADDRESS(ROW()+(0), COLUMN()+(-1), 1)), 2)</f>
        <v>59.95</v>
      </c>
    </row>
    <row r="22" spans="1:8" ht="13.50" thickBot="1" customHeight="1">
      <c r="A22" s="15"/>
      <c r="B22" s="15"/>
      <c r="C22" s="15"/>
      <c r="D22" s="15"/>
      <c r="E22" s="15"/>
      <c r="F22" s="9" t="s">
        <v>48</v>
      </c>
      <c r="G22" s="9"/>
      <c r="H22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15563.7</v>
      </c>
    </row>
    <row r="23" spans="1:8" ht="13.50" thickBot="1" customHeight="1">
      <c r="A23" s="15">
        <v>2</v>
      </c>
      <c r="B23" s="15"/>
      <c r="C23" s="15"/>
      <c r="D23" s="15"/>
      <c r="E23" s="18" t="s">
        <v>49</v>
      </c>
      <c r="F23" s="18"/>
      <c r="G23" s="15"/>
      <c r="H23" s="15"/>
    </row>
    <row r="24" spans="1:8" ht="13.50" thickBot="1" customHeight="1">
      <c r="A24" s="1" t="s">
        <v>50</v>
      </c>
      <c r="B24" s="1"/>
      <c r="C24" s="10" t="s">
        <v>51</v>
      </c>
      <c r="D24" s="10"/>
      <c r="E24" s="1" t="s">
        <v>52</v>
      </c>
      <c r="F24" s="13">
        <v>0.032</v>
      </c>
      <c r="G24" s="14">
        <v>886.15</v>
      </c>
      <c r="H24" s="14">
        <f ca="1">ROUND(INDIRECT(ADDRESS(ROW()+(0), COLUMN()+(-2), 1))*INDIRECT(ADDRESS(ROW()+(0), COLUMN()+(-1), 1)), 2)</f>
        <v>28.36</v>
      </c>
    </row>
    <row r="25" spans="1:8" ht="13.50" thickBot="1" customHeight="1">
      <c r="A25" s="15"/>
      <c r="B25" s="15"/>
      <c r="C25" s="15"/>
      <c r="D25" s="15"/>
      <c r="E25" s="15"/>
      <c r="F25" s="9" t="s">
        <v>53</v>
      </c>
      <c r="G25" s="9"/>
      <c r="H25" s="17">
        <f ca="1">ROUND(SUM(INDIRECT(ADDRESS(ROW()+(-1), COLUMN()+(0), 1))), 2)</f>
        <v>28.36</v>
      </c>
    </row>
    <row r="26" spans="1:8" ht="13.50" thickBot="1" customHeight="1">
      <c r="A26" s="15">
        <v>3</v>
      </c>
      <c r="B26" s="15"/>
      <c r="C26" s="15"/>
      <c r="D26" s="15"/>
      <c r="E26" s="18" t="s">
        <v>54</v>
      </c>
      <c r="F26" s="18"/>
      <c r="G26" s="15"/>
      <c r="H26" s="15"/>
    </row>
    <row r="27" spans="1:8" ht="13.50" thickBot="1" customHeight="1">
      <c r="A27" s="1" t="s">
        <v>55</v>
      </c>
      <c r="B27" s="1"/>
      <c r="C27" s="10" t="s">
        <v>56</v>
      </c>
      <c r="D27" s="10"/>
      <c r="E27" s="1" t="s">
        <v>57</v>
      </c>
      <c r="F27" s="11">
        <v>0.106</v>
      </c>
      <c r="G27" s="12">
        <v>11912.7</v>
      </c>
      <c r="H27" s="12">
        <f ca="1">ROUND(INDIRECT(ADDRESS(ROW()+(0), COLUMN()+(-2), 1))*INDIRECT(ADDRESS(ROW()+(0), COLUMN()+(-1), 1)), 2)</f>
        <v>1262.74</v>
      </c>
    </row>
    <row r="28" spans="1:8" ht="13.50" thickBot="1" customHeight="1">
      <c r="A28" s="1" t="s">
        <v>58</v>
      </c>
      <c r="B28" s="1"/>
      <c r="C28" s="10" t="s">
        <v>59</v>
      </c>
      <c r="D28" s="10"/>
      <c r="E28" s="1" t="s">
        <v>60</v>
      </c>
      <c r="F28" s="11">
        <v>0.484</v>
      </c>
      <c r="G28" s="12">
        <v>8579.62</v>
      </c>
      <c r="H28" s="12">
        <f ca="1">ROUND(INDIRECT(ADDRESS(ROW()+(0), COLUMN()+(-2), 1))*INDIRECT(ADDRESS(ROW()+(0), COLUMN()+(-1), 1)), 2)</f>
        <v>4152.54</v>
      </c>
    </row>
    <row r="29" spans="1:8" ht="13.50" thickBot="1" customHeight="1">
      <c r="A29" s="1" t="s">
        <v>61</v>
      </c>
      <c r="B29" s="1"/>
      <c r="C29" s="10" t="s">
        <v>62</v>
      </c>
      <c r="D29" s="10"/>
      <c r="E29" s="1" t="s">
        <v>63</v>
      </c>
      <c r="F29" s="11">
        <v>0.165</v>
      </c>
      <c r="G29" s="12">
        <v>11912.7</v>
      </c>
      <c r="H29" s="12">
        <f ca="1">ROUND(INDIRECT(ADDRESS(ROW()+(0), COLUMN()+(-2), 1))*INDIRECT(ADDRESS(ROW()+(0), COLUMN()+(-1), 1)), 2)</f>
        <v>1965.59</v>
      </c>
    </row>
    <row r="30" spans="1:8" ht="13.50" thickBot="1" customHeight="1">
      <c r="A30" s="1" t="s">
        <v>64</v>
      </c>
      <c r="B30" s="1"/>
      <c r="C30" s="10" t="s">
        <v>65</v>
      </c>
      <c r="D30" s="10"/>
      <c r="E30" s="1" t="s">
        <v>66</v>
      </c>
      <c r="F30" s="11">
        <v>0.165</v>
      </c>
      <c r="G30" s="12">
        <v>8905.02</v>
      </c>
      <c r="H30" s="12">
        <f ca="1">ROUND(INDIRECT(ADDRESS(ROW()+(0), COLUMN()+(-2), 1))*INDIRECT(ADDRESS(ROW()+(0), COLUMN()+(-1), 1)), 2)</f>
        <v>1469.33</v>
      </c>
    </row>
    <row r="31" spans="1:8" ht="13.50" thickBot="1" customHeight="1">
      <c r="A31" s="1" t="s">
        <v>67</v>
      </c>
      <c r="B31" s="1"/>
      <c r="C31" s="10" t="s">
        <v>68</v>
      </c>
      <c r="D31" s="10"/>
      <c r="E31" s="1" t="s">
        <v>69</v>
      </c>
      <c r="F31" s="11">
        <v>0.059</v>
      </c>
      <c r="G31" s="12">
        <v>12241</v>
      </c>
      <c r="H31" s="12">
        <f ca="1">ROUND(INDIRECT(ADDRESS(ROW()+(0), COLUMN()+(-2), 1))*INDIRECT(ADDRESS(ROW()+(0), COLUMN()+(-1), 1)), 2)</f>
        <v>722.22</v>
      </c>
    </row>
    <row r="32" spans="1:8" ht="13.50" thickBot="1" customHeight="1">
      <c r="A32" s="1" t="s">
        <v>70</v>
      </c>
      <c r="B32" s="1"/>
      <c r="C32" s="10" t="s">
        <v>71</v>
      </c>
      <c r="D32" s="10"/>
      <c r="E32" s="1" t="s">
        <v>72</v>
      </c>
      <c r="F32" s="11">
        <v>0.059</v>
      </c>
      <c r="G32" s="12">
        <v>8905.02</v>
      </c>
      <c r="H32" s="12">
        <f ca="1">ROUND(INDIRECT(ADDRESS(ROW()+(0), COLUMN()+(-2), 1))*INDIRECT(ADDRESS(ROW()+(0), COLUMN()+(-1), 1)), 2)</f>
        <v>525.4</v>
      </c>
    </row>
    <row r="33" spans="1:8" ht="13.50" thickBot="1" customHeight="1">
      <c r="A33" s="1" t="s">
        <v>73</v>
      </c>
      <c r="B33" s="1"/>
      <c r="C33" s="10" t="s">
        <v>74</v>
      </c>
      <c r="D33" s="10"/>
      <c r="E33" s="1" t="s">
        <v>75</v>
      </c>
      <c r="F33" s="11">
        <v>0.142</v>
      </c>
      <c r="G33" s="12">
        <v>11912.7</v>
      </c>
      <c r="H33" s="12">
        <f ca="1">ROUND(INDIRECT(ADDRESS(ROW()+(0), COLUMN()+(-2), 1))*INDIRECT(ADDRESS(ROW()+(0), COLUMN()+(-1), 1)), 2)</f>
        <v>1691.6</v>
      </c>
    </row>
    <row r="34" spans="1:8" ht="13.50" thickBot="1" customHeight="1">
      <c r="A34" s="1" t="s">
        <v>76</v>
      </c>
      <c r="B34" s="1"/>
      <c r="C34" s="10" t="s">
        <v>77</v>
      </c>
      <c r="D34" s="10"/>
      <c r="E34" s="1" t="s">
        <v>78</v>
      </c>
      <c r="F34" s="13">
        <v>0.142</v>
      </c>
      <c r="G34" s="14">
        <v>8579.62</v>
      </c>
      <c r="H34" s="14">
        <f ca="1">ROUND(INDIRECT(ADDRESS(ROW()+(0), COLUMN()+(-2), 1))*INDIRECT(ADDRESS(ROW()+(0), COLUMN()+(-1), 1)), 2)</f>
        <v>1218.31</v>
      </c>
    </row>
    <row r="35" spans="1:8" ht="13.50" thickBot="1" customHeight="1">
      <c r="A35" s="15"/>
      <c r="B35" s="15"/>
      <c r="C35" s="15"/>
      <c r="D35" s="15"/>
      <c r="E35" s="15"/>
      <c r="F35" s="9" t="s">
        <v>79</v>
      </c>
      <c r="G35" s="9"/>
      <c r="H35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13007.7</v>
      </c>
    </row>
    <row r="36" spans="1:8" ht="13.50" thickBot="1" customHeight="1">
      <c r="A36" s="15">
        <v>4</v>
      </c>
      <c r="B36" s="15"/>
      <c r="C36" s="15"/>
      <c r="D36" s="15"/>
      <c r="E36" s="18" t="s">
        <v>80</v>
      </c>
      <c r="F36" s="18"/>
      <c r="G36" s="15"/>
      <c r="H36" s="15"/>
    </row>
    <row r="37" spans="1:8" ht="13.50" thickBot="1" customHeight="1">
      <c r="A37" s="19"/>
      <c r="B37" s="19"/>
      <c r="C37" s="20" t="s">
        <v>81</v>
      </c>
      <c r="D37" s="20"/>
      <c r="E37" s="19" t="s">
        <v>82</v>
      </c>
      <c r="F37" s="13">
        <v>2</v>
      </c>
      <c r="G37" s="14">
        <f ca="1">ROUND(SUM(INDIRECT(ADDRESS(ROW()+(-2), COLUMN()+(1), 1)),INDIRECT(ADDRESS(ROW()+(-12), COLUMN()+(1), 1)),INDIRECT(ADDRESS(ROW()+(-15), COLUMN()+(1), 1))), 2)</f>
        <v>28599.8</v>
      </c>
      <c r="H37" s="14">
        <f ca="1">ROUND(INDIRECT(ADDRESS(ROW()+(0), COLUMN()+(-2), 1))*INDIRECT(ADDRESS(ROW()+(0), COLUMN()+(-1), 1))/100, 2)</f>
        <v>572</v>
      </c>
    </row>
    <row r="38" spans="1:8" ht="13.50" thickBot="1" customHeight="1">
      <c r="A38" s="21" t="s">
        <v>83</v>
      </c>
      <c r="B38" s="21"/>
      <c r="C38" s="22"/>
      <c r="D38" s="22"/>
      <c r="E38" s="23"/>
      <c r="F38" s="24" t="s">
        <v>84</v>
      </c>
      <c r="G38" s="25"/>
      <c r="H38" s="26">
        <f ca="1">ROUND(SUM(INDIRECT(ADDRESS(ROW()+(-1), COLUMN()+(0), 1)),INDIRECT(ADDRESS(ROW()+(-3), COLUMN()+(0), 1)),INDIRECT(ADDRESS(ROW()+(-13), COLUMN()+(0), 1)),INDIRECT(ADDRESS(ROW()+(-16), COLUMN()+(0), 1))), 2)</f>
        <v>29171.8</v>
      </c>
    </row>
  </sheetData>
  <mergeCells count="7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F35:G35"/>
    <mergeCell ref="A36:B36"/>
    <mergeCell ref="C36:D36"/>
    <mergeCell ref="E36:F36"/>
    <mergeCell ref="A37:B37"/>
    <mergeCell ref="C37:D37"/>
    <mergeCell ref="A38:E38"/>
    <mergeCell ref="F38:G38"/>
  </mergeCells>
  <pageMargins left="0.147638" right="0.147638" top="0.206693" bottom="0.206693" header="0.0" footer="0.0"/>
  <pageSetup paperSize="9" orientation="portrait"/>
  <rowBreaks count="0" manualBreakCount="0">
    </rowBreaks>
</worksheet>
</file>