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<sst xmlns="http://schemas.openxmlformats.org/spreadsheetml/2006/main" count="76" uniqueCount="76">
  <si>
    <t xml:space="preserve"/>
  </si>
  <si>
    <t xml:space="preserve">QDB010</t>
  </si>
  <si>
    <t xml:space="preserve">m²</t>
  </si>
  <si>
    <t xml:space="preserve">Techo plano no transitable, no ventilado, con grava, tipo convencional. Impermeabilización con membranas preelaboradas asfálticas, tipo monocapa.</t>
  </si>
  <si>
    <r>
      <rPr>
        <sz val="8.25"/>
        <color rgb="FF000000"/>
        <rFont val="Arial"/>
        <family val="2"/>
      </rPr>
      <t xml:space="preserve">Techo plano no transitable, no ventilado, con grava, tipo convencional, pendiente del 1% al 5%. FORMACIÓN DE PENDIENTES: mediante encintado de limatesas, limahoyas y juntas con fajas para reglado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fratasado; AISLAMIENTO TÉRMICO: panel de espuma de poliisocianurato soldable, de 40 mm de espesor; IMPERMEABILIZACIÓN: tipo monocapa, adherida, formada por una membrana preelaborada de betún modificado con elastómero SBS, masa nominal 4 kg/m², con armadura de fieltro de poliéster no tejido de 160 g/m², totalmente adherida con soplete; CAPA SEPARADORA BAJO PROTECCIÓN: geotextil no tejido compuesto por fibras de poliéster unidas por agujeteado, (200 g/m²); CAPA DE PROTECCIÓN: Capa de cantos rodados lavados, con un espesor medio de 10 cm.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</si>
  <si>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</si>
  <si>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</si>
  <si>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</si>
  <si>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</si>
  <si>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</si>
  <si>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</si>
  <si>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</si>
  <si>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</si>
  <si>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</si>
  <si>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</si>
  <si>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</si>
  <si>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</si>
  <si>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</si>
  <si>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</si>
  <si>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</si>
  <si>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</si>
  <si>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</si>
  <si>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</si>
  <si>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contracción.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</si>
  <si>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</si>
  <si>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</si>
  <si>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</si>
  <si>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</si>
  <si>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</si>
  <si>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</si>
  <si>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</si>
  <si>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</si>
  <si>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</si>
  <si>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mt16pol020a</t>
  </si>
  <si>
    <t xml:space="preserve">m²</t>
  </si>
  <si>
    <t xml:space="preserve">Panel de espuma de poliisocianurato soldable, de 40 mm de espesor, resistencia a compresión 175 kPa, resistencia térmica 1,4 m²K/W, conductividad térmica 0,028 W/(mK), protegido superiormente con velo de vidrio con acabado asfáltico e inferiormente con velo de vidrio, Euroclase B-s2, d0 de reacción al fuego.</t>
  </si>
  <si>
    <t xml:space="preserve">mt14lba010g</t>
  </si>
  <si>
    <t xml:space="preserve">m²</t>
  </si>
  <si>
    <t xml:space="preserve">Membrana preelaborada de betún modificado con elastómero SBS, de 3,5 mm de espesor, masa nominal 4 kg/m², con armadura de fieltro de poliéster no tejido de 160 g/m², de superficie no protegida.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</si>
  <si>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</si>
  <si>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</si>
  <si>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ISO 13433 inferior a 27 mm, resistencia CBR a punzonamiento 0,4 kN y una masa superficial de 200 g/m².</t>
  </si>
  <si>
    <t xml:space="preserve">mt01arc010</t>
  </si>
  <si>
    <t xml:space="preserve">t</t>
  </si>
  <si>
    <t xml:space="preserve">Cantos rodados lavados, de granulometría comprendida entre 16 y 32 mm.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</si>
  <si>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</si>
  <si>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</si>
  <si>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</si>
  <si>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</si>
  <si>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</si>
  <si>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</si>
  <si>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</si>
  <si>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</si>
  <si>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</si>
  <si>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</si>
  <si>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</si>
  <si>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</si>
  <si>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</si>
  <si>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</si>
  <si>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</si>
  <si>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</si>
  <si>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</si>
  <si>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</si>
  <si>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</si>
  <si>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mo054</t>
  </si>
  <si>
    <t xml:space="preserve">h</t>
  </si>
  <si>
    <t xml:space="preserve">Oficial montador de aislantes.</t>
  </si>
  <si>
    <t xml:space="preserve">mo101</t>
  </si>
  <si>
    <t xml:space="preserve">h</t>
  </si>
  <si>
    <t xml:space="preserve">Medio oficial montador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</si>
  <si>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</si>
  <si>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</si>
  <si>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</si>
  <si>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</si>
  <si>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$ 4.136,54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</si>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</sst>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69.87" customWidth="1"/>
    <col min="6" max="6" width="11.73" customWidth="1"/>
    <col min="7" max="7" width="14.2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3.51</v>
      </c>
      <c r="H10" s="12">
        <f ca="1">ROUND(INDIRECT(ADDRESS(ROW()+(0), COLUMN()+(-2), 1))*INDIRECT(ADDRESS(ROW()+(0), COLUMN()+(-1), 1)), 2)</f>
        <v>10.53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1776.83</v>
      </c>
      <c r="H11" s="12">
        <f ca="1">ROUND(INDIRECT(ADDRESS(ROW()+(0), COLUMN()+(-2), 1))*INDIRECT(ADDRESS(ROW()+(0), COLUMN()+(-1), 1)), 2)</f>
        <v>177.68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1471.19</v>
      </c>
      <c r="H12" s="12">
        <f ca="1">ROUND(INDIRECT(ADDRESS(ROW()+(0), COLUMN()+(-2), 1))*INDIRECT(ADDRESS(ROW()+(0), COLUMN()+(-1), 1)), 2)</f>
        <v>14.71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</v>
      </c>
      <c r="G13" s="12">
        <v>549.51</v>
      </c>
      <c r="H13" s="12">
        <f ca="1">ROUND(INDIRECT(ADDRESS(ROW()+(0), COLUMN()+(-2), 1))*INDIRECT(ADDRESS(ROW()+(0), COLUMN()+(-1), 1)), 2)</f>
        <v>5.5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0.008</v>
      </c>
      <c r="G14" s="12">
        <v>19.03</v>
      </c>
      <c r="H14" s="12">
        <f ca="1">ROUND(INDIRECT(ADDRESS(ROW()+(0), COLUMN()+(-2), 1))*INDIRECT(ADDRESS(ROW()+(0), COLUMN()+(-1), 1)), 2)</f>
        <v>0.15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0.065</v>
      </c>
      <c r="G15" s="12">
        <v>221.35</v>
      </c>
      <c r="H15" s="12">
        <f ca="1">ROUND(INDIRECT(ADDRESS(ROW()+(0), COLUMN()+(-2), 1))*INDIRECT(ADDRESS(ROW()+(0), COLUMN()+(-1), 1)), 2)</f>
        <v>14.39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10</v>
      </c>
      <c r="G16" s="12">
        <v>3.65</v>
      </c>
      <c r="H16" s="12">
        <f ca="1">ROUND(INDIRECT(ADDRESS(ROW()+(0), COLUMN()+(-2), 1))*INDIRECT(ADDRESS(ROW()+(0), COLUMN()+(-1), 1)), 2)</f>
        <v>36.5</v>
      </c>
    </row>
    <row r="17" spans="1:8" ht="45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1.05</v>
      </c>
      <c r="G17" s="12">
        <v>4017.58</v>
      </c>
      <c r="H17" s="12">
        <f ca="1">ROUND(INDIRECT(ADDRESS(ROW()+(0), COLUMN()+(-2), 1))*INDIRECT(ADDRESS(ROW()+(0), COLUMN()+(-1), 1)), 2)</f>
        <v>4218.46</v>
      </c>
    </row>
    <row r="18" spans="1:8" ht="34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1.1</v>
      </c>
      <c r="G18" s="12">
        <v>2840.15</v>
      </c>
      <c r="H18" s="12">
        <f ca="1">ROUND(INDIRECT(ADDRESS(ROW()+(0), COLUMN()+(-2), 1))*INDIRECT(ADDRESS(ROW()+(0), COLUMN()+(-1), 1)), 2)</f>
        <v>3124.17</v>
      </c>
    </row>
    <row r="19" spans="1:8" ht="55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1.05</v>
      </c>
      <c r="G19" s="12">
        <v>381.87</v>
      </c>
      <c r="H19" s="12">
        <f ca="1">ROUND(INDIRECT(ADDRESS(ROW()+(0), COLUMN()+(-2), 1))*INDIRECT(ADDRESS(ROW()+(0), COLUMN()+(-1), 1)), 2)</f>
        <v>400.96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3">
        <v>0.18</v>
      </c>
      <c r="G20" s="14">
        <v>266.23</v>
      </c>
      <c r="H20" s="14">
        <f ca="1">ROUND(INDIRECT(ADDRESS(ROW()+(0), COLUMN()+(-2), 1))*INDIRECT(ADDRESS(ROW()+(0), COLUMN()+(-1), 1)), 2)</f>
        <v>47.92</v>
      </c>
    </row>
    <row r="21" spans="1:8" ht="13.50" thickBot="1" customHeight="1">
      <c r="A21" s="15"/>
      <c r="B21" s="15"/>
      <c r="C21" s="15"/>
      <c r="D21" s="15"/>
      <c r="E21" s="15"/>
      <c r="F21" s="9" t="s">
        <v>45</v>
      </c>
      <c r="G21" s="9"/>
      <c r="H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8050.97</v>
      </c>
    </row>
    <row r="22" spans="1:8" ht="13.50" thickBot="1" customHeight="1">
      <c r="A22" s="15">
        <v>2</v>
      </c>
      <c r="B22" s="15"/>
      <c r="C22" s="15"/>
      <c r="D22" s="15"/>
      <c r="E22" s="18" t="s">
        <v>46</v>
      </c>
      <c r="F22" s="18"/>
      <c r="G22" s="15"/>
      <c r="H22" s="15"/>
    </row>
    <row r="23" spans="1:8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3">
        <v>0.032</v>
      </c>
      <c r="G23" s="14">
        <v>886.15</v>
      </c>
      <c r="H23" s="14">
        <f ca="1">ROUND(INDIRECT(ADDRESS(ROW()+(0), COLUMN()+(-2), 1))*INDIRECT(ADDRESS(ROW()+(0), COLUMN()+(-1), 1)), 2)</f>
        <v>28.36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1))), 2)</f>
        <v>28.36</v>
      </c>
    </row>
    <row r="25" spans="1:8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0.195</v>
      </c>
      <c r="G26" s="12">
        <v>11912.7</v>
      </c>
      <c r="H26" s="12">
        <f ca="1">ROUND(INDIRECT(ADDRESS(ROW()+(0), COLUMN()+(-2), 1))*INDIRECT(ADDRESS(ROW()+(0), COLUMN()+(-1), 1)), 2)</f>
        <v>2322.97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0.661</v>
      </c>
      <c r="G27" s="12">
        <v>8579.62</v>
      </c>
      <c r="H27" s="12">
        <f ca="1">ROUND(INDIRECT(ADDRESS(ROW()+(0), COLUMN()+(-2), 1))*INDIRECT(ADDRESS(ROW()+(0), COLUMN()+(-1), 1)), 2)</f>
        <v>5671.13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0.142</v>
      </c>
      <c r="G28" s="12">
        <v>11912.7</v>
      </c>
      <c r="H28" s="12">
        <f ca="1">ROUND(INDIRECT(ADDRESS(ROW()+(0), COLUMN()+(-2), 1))*INDIRECT(ADDRESS(ROW()+(0), COLUMN()+(-1), 1)), 2)</f>
        <v>1691.6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0.142</v>
      </c>
      <c r="G29" s="12">
        <v>8905.02</v>
      </c>
      <c r="H29" s="12">
        <f ca="1">ROUND(INDIRECT(ADDRESS(ROW()+(0), COLUMN()+(-2), 1))*INDIRECT(ADDRESS(ROW()+(0), COLUMN()+(-1), 1)), 2)</f>
        <v>1264.51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0.059</v>
      </c>
      <c r="G30" s="12">
        <v>12241</v>
      </c>
      <c r="H30" s="12">
        <f ca="1">ROUND(INDIRECT(ADDRESS(ROW()+(0), COLUMN()+(-2), 1))*INDIRECT(ADDRESS(ROW()+(0), COLUMN()+(-1), 1)), 2)</f>
        <v>722.22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3">
        <v>0.059</v>
      </c>
      <c r="G31" s="14">
        <v>8905.02</v>
      </c>
      <c r="H31" s="14">
        <f ca="1">ROUND(INDIRECT(ADDRESS(ROW()+(0), COLUMN()+(-2), 1))*INDIRECT(ADDRESS(ROW()+(0), COLUMN()+(-1), 1)), 2)</f>
        <v>525.4</v>
      </c>
    </row>
    <row r="32" spans="1:8" ht="13.50" thickBot="1" customHeight="1">
      <c r="A32" s="15"/>
      <c r="B32" s="15"/>
      <c r="C32" s="15"/>
      <c r="D32" s="15"/>
      <c r="E32" s="15"/>
      <c r="F32" s="9" t="s">
        <v>70</v>
      </c>
      <c r="G32" s="9"/>
      <c r="H3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12197.8</v>
      </c>
    </row>
    <row r="33" spans="1:8" ht="13.50" thickBot="1" customHeight="1">
      <c r="A33" s="15">
        <v>4</v>
      </c>
      <c r="B33" s="15"/>
      <c r="C33" s="15"/>
      <c r="D33" s="15"/>
      <c r="E33" s="18" t="s">
        <v>71</v>
      </c>
      <c r="F33" s="18"/>
      <c r="G33" s="15"/>
      <c r="H33" s="15"/>
    </row>
    <row r="34" spans="1:8" ht="13.50" thickBot="1" customHeight="1">
      <c r="A34" s="19"/>
      <c r="B34" s="19"/>
      <c r="C34" s="20" t="s">
        <v>72</v>
      </c>
      <c r="D34" s="20"/>
      <c r="E34" s="19" t="s">
        <v>73</v>
      </c>
      <c r="F34" s="13">
        <v>2</v>
      </c>
      <c r="G34" s="14">
        <f ca="1">ROUND(SUM(INDIRECT(ADDRESS(ROW()+(-2), COLUMN()+(1), 1)),INDIRECT(ADDRESS(ROW()+(-10), COLUMN()+(1), 1)),INDIRECT(ADDRESS(ROW()+(-13), COLUMN()+(1), 1))), 2)</f>
        <v>20277.2</v>
      </c>
      <c r="H34" s="14">
        <f ca="1">ROUND(INDIRECT(ADDRESS(ROW()+(0), COLUMN()+(-2), 1))*INDIRECT(ADDRESS(ROW()+(0), COLUMN()+(-1), 1))/100, 2)</f>
        <v>405.54</v>
      </c>
    </row>
    <row r="35" spans="1:8" ht="13.50" thickBot="1" customHeight="1">
      <c r="A35" s="21" t="s">
        <v>74</v>
      </c>
      <c r="B35" s="21"/>
      <c r="C35" s="22"/>
      <c r="D35" s="22"/>
      <c r="E35" s="23"/>
      <c r="F35" s="24" t="s">
        <v>75</v>
      </c>
      <c r="G35" s="25"/>
      <c r="H35" s="26">
        <f ca="1">ROUND(SUM(INDIRECT(ADDRESS(ROW()+(-1), COLUMN()+(0), 1)),INDIRECT(ADDRESS(ROW()+(-3), COLUMN()+(0), 1)),INDIRECT(ADDRESS(ROW()+(-11), COLUMN()+(0), 1)),INDIRECT(ADDRESS(ROW()+(-14), COLUMN()+(0), 1))), 2)</f>
        <v>20682.7</v>
      </c>
    </row>
  </sheetData>
  <mergeCells count="6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F32:G32"/>
    <mergeCell ref="A33:B33"/>
    <mergeCell ref="C33:D33"/>
    <mergeCell ref="E33:F33"/>
    <mergeCell ref="A34:B34"/>
    <mergeCell ref="C34:D34"/>
    <mergeCell ref="A35:E35"/>
    <mergeCell ref="F35:G35"/>
  </mergeCells>
  <pageMargins left="0.147638" right="0.147638" top="0.206693" bottom="0.206693" header="0.0" footer="0.0"/>
  <pageSetup paperSize="9" orientation="portrait"/>
  <rowBreaks count="0" manualBreakCount="0">
    </rowBreaks>
</worksheet>
</file>