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<sst xmlns="http://schemas.openxmlformats.org/spreadsheetml/2006/main" count="100" uniqueCount="100">
  <si>
    <t xml:space="preserve"/>
  </si>
  <si>
    <t xml:space="preserve">QAD030</t>
  </si>
  <si>
    <t xml:space="preserve">m²</t>
  </si>
  <si>
    <t xml:space="preserve">Techo plano transitable, no ventilado, con piso fijo, tipo convencional, para uso deportivo. Impermeabilización con membranas de poliolefinas, tipo monocapa.</t>
  </si>
  <si>
    <r>
      <rPr>
        <sz val="8.25"/>
        <color rgb="FF000000"/>
        <rFont val="Arial"/>
        <family val="2"/>
      </rPr>
      <t xml:space="preserve">Techo plano transitable, no ventilado, con piso fijo, tipo convencional, pendiente del 1% al 5%, para uso deportivo. FORMACIÓN DE PENDIENTES: mediante encintado de limatesas, limahoyas y juntas con fajas para reglado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BARRERA DE VAPOR: film de polietileno; AISLAMIENTO TÉRMICO: panel rígido de poliestireno extruido, de superficie lisa y mecanizado lateral a media madera, de 50 mm de espesor, resistencia a compresión &gt;= 300 kPa; CAPA SEPARADORA BAJO CAPA DE REFUERZO: geotextil no tejido compuesto por fibras de poliéster unidas por agujeteado, (150 g/m²); CAPA DE REFUERZO: mortero de cemento CEM II/B-P 32,5 N tipo M-10 de 4 cm de espesor; IMPERMEABILIZACIÓN: tipo monocapa, adherida, formada por una membrana impermeabilizante flexible tipo EVAC, compuesta de una doble hoja de poliolefina termoplástica con acetato de vinil etileno, con ambas caras revestidas de fibras de poliéster no tejidas, de 0,52 mm de espesor y 335 g/m², fijada al soporte en toda su superficie mediante adhesivo cementoso mejorado C2 E, y solapes fijados con adhesivo cementoso mejorado C2 E S1; CAPA DE PROTECCIÓN: revestimiento continuo sintético, formado por la aplicación sucesiva de una capa de mortero epoxi bicomponente, abrasión Taber en seco &lt; 0,2 g y rendimiento aproximado de 0,80 kg/m²; dos capas de mortero bicomponente a base de resinas acrílico-epoxi, abrasión Taber en seco &lt; 0,2 g y rendimiento aproximado de 0,4 kg/m² por capa; y una capa de sellado con pintura bicomponente a base de resinas acrílico-epoxi, abrasión Taber en seco &lt; 0,2 g, viscosidad &gt; 40 poises y rendimiento aproximado de 0,2 kg/m²; extendidas a mano mediante rastras de banda de goma en capas uniformes con un espesor total aproximado de 1,0 mm, colocado sobre base de hormigón H-25, clase de exposición ambiental A2, tamaño máximo del agregado 19,0 mm, consistencia muy plástica de 10 cm de espesor, armado con malla soldada Q 131 150x150 mm de acero AM 500 N.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</si>
  <si>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</si>
  <si>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</si>
  <si>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</si>
  <si>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</si>
  <si>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</si>
  <si>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</si>
  <si>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</si>
  <si>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</si>
  <si>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</si>
  <si>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</si>
  <si>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</si>
  <si>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</si>
  <si>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</si>
  <si>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</si>
  <si>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</si>
  <si>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</si>
  <si>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</si>
  <si>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</si>
  <si>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</si>
  <si>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</si>
  <si>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</si>
  <si>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</si>
  <si>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</si>
  <si>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</si>
  <si>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</si>
  <si>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</si>
  <si>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</si>
  <si>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</si>
  <si>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mt15var010a</t>
  </si>
  <si>
    <t xml:space="preserve">m²</t>
  </si>
  <si>
    <t xml:space="preserve">Barrera de vapor de film de polietileno de baja densidad (LDPE), de 0,1 mm de espesor y 100 g/m² de masa superficial.</t>
  </si>
  <si>
    <t xml:space="preserve">mt16pxa010abq</t>
  </si>
  <si>
    <t xml:space="preserve">m²</t>
  </si>
  <si>
    <t xml:space="preserve">Panel rígido de poliestireno extruido, de superficie lisa y mecanizado lateral a media madera, de 50 mm de espesor, resistencia a compresión &gt;= 300 kPa, resistencia térmica 1,5 m²K/W, conductividad térmica 0,033 W/(mK), Euroclase E de reacción al fuego, con código de designación XPS-EN 13164-T1-CS(10/Y)300-DS(70,90)-DLT(2)5-CC(2/1,5/50)125-WL(T)0,7-WD(V)3-FTCD1.</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</si>
  <si>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</si>
  <si>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</si>
  <si>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ISO 13433 inferior a 40 mm, resistencia CBR a punzonamiento 0,3 kN y una masa superficial de 150 g/m².</t>
  </si>
  <si>
    <t xml:space="preserve">mt09mor010e</t>
  </si>
  <si>
    <t xml:space="preserve">m³</t>
  </si>
  <si>
    <t xml:space="preserve">Mortero de cemento CEM II/B-P 32,5 N tipo M-10, confeccionado en obra con 380 kg/m³ de cemento y una proporción en volumen 1/4.</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</si>
  <si>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</si>
  <si>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</si>
  <si>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</si>
  <si>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mt15rev011a</t>
  </si>
  <si>
    <t xml:space="preserve">m²</t>
  </si>
  <si>
    <t xml:space="preserve">Membrana impermeabilizante flexible tipo EVAC, compuesta de una doble hoja de poliolefina termoplástica con acetato de vinil etileno, con ambas caras revestidas de fibras de poliéster no tejidas, de 0,52 mm de espesor y 335 g/m².</t>
  </si>
  <si>
    <t xml:space="preserve">mt09mcr250b</t>
  </si>
  <si>
    <t xml:space="preserve">kg</t>
  </si>
  <si>
    <t xml:space="preserve">Adhesivo cementoso mejorado, C2 E S1, con tiempo abierto ampliado y gran deformabilidad, para la fijación de solapes de geomembranas, compuesto por cementos especiales, agregados seleccionados y resinas sintéticas.</t>
  </si>
  <si>
    <t xml:space="preserve">mt07ame080dgb</t>
  </si>
  <si>
    <t xml:space="preserve">m²</t>
  </si>
  <si>
    <t xml:space="preserve">Malla soldada Q 131 separación 150x150 mm, con alambres longitudinales de 5 mm de diámetro y alambres transversales de 5,0 mm de diámetro, acero AM 500 N, según IRAM-IAS U 500-06.</t>
  </si>
  <si>
    <t xml:space="preserve">mt10haf070lgc</t>
  </si>
  <si>
    <t xml:space="preserve">m³</t>
  </si>
  <si>
    <t xml:space="preserve">Hormigón H-25, clase de exposición ambiental A2, tamaño máximo del agregado 19 mm, consistencia muy plástica, elaborado, según CIRSOC 201 2005.</t>
  </si>
  <si>
    <t xml:space="preserve">mt47adc010a</t>
  </si>
  <si>
    <t xml:space="preserve">kg</t>
  </si>
  <si>
    <t xml:space="preserve">Mortero epoxi bicomponente.</t>
  </si>
  <si>
    <t xml:space="preserve">mt47adc020a</t>
  </si>
  <si>
    <t xml:space="preserve">kg</t>
  </si>
  <si>
    <t xml:space="preserve">Mortero bicomponente a base de resinas acrílico-epoxi.</t>
  </si>
  <si>
    <t xml:space="preserve">mt27pij030a</t>
  </si>
  <si>
    <t xml:space="preserve">kg</t>
  </si>
  <si>
    <t xml:space="preserve">Pintura bicomponente a base de resinas acrílico-epoxi.</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</si>
  <si>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</si>
  <si>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</si>
  <si>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</si>
  <si>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</si>
  <si>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</si>
  <si>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</si>
  <si>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</si>
  <si>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mo020</t>
  </si>
  <si>
    <t xml:space="preserve">h</t>
  </si>
  <si>
    <t xml:space="preserve">Oficial albañil.</t>
  </si>
  <si>
    <t xml:space="preserve">mo113</t>
  </si>
  <si>
    <t xml:space="preserve">h</t>
  </si>
  <si>
    <t xml:space="preserve">Ayudante de albañil.</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</si>
  <si>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</si>
  <si>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</si>
  <si>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</si>
  <si>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</si>
  <si>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</si>
  <si>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</si>
  <si>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mo054</t>
  </si>
  <si>
    <t xml:space="preserve">h</t>
  </si>
  <si>
    <t xml:space="preserve">Oficial montador de aislantes.</t>
  </si>
  <si>
    <t xml:space="preserve">mo101</t>
  </si>
  <si>
    <t xml:space="preserve">h</t>
  </si>
  <si>
    <t xml:space="preserve">Medio oficial montador de aislantes.</t>
  </si>
  <si>
    <t xml:space="preserve">Subtotal mano de obra:</t>
  </si>
  <si>
    <t xml:space="preserve">Herramientas</t>
  </si>
  <si>
    <t xml:space="preserve">%</t>
  </si>
  <si>
    <t xml:space="preserve">Herramientas</t>
  </si>
  <si>
    <t xml:space="preserve">Coste de mantenimiento decenal: $ 10.277,22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</si>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</sst>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82" customWidth="1"/>
    <col min="4" max="4" width="106.08" customWidth="1"/>
    <col min="5" max="5" width="206.04" customWidth="1"/>
    <col min="6" max="6" width="11.73" customWidth="1"/>
    <col min="7" max="7" width="14.28" customWidth="1"/>
    <col min="8" max="8" width="12.58" customWidth="1"/>
  </cols>
  <sheetData>
    <row r="1" spans="1:1" ht="2.25" thickBot="1" customHeight="1">
      <c r="A1" s="1" t="s">
        <v>0</v>
      </c>
      <c r="B1" s="1"/>
      <c r="C1" s="1"/>
      <c r="D1" s="1"/>
      <c r="E1" s="1"/>
      <c r="F1" s="1"/>
      <c r="G1" s="1"/>
      <c r="H1" s="1"/>
    </row>
    <row r="3" spans="1:8" ht="24.00" thickBot="1" customHeight="1">
      <c r="A3" s="2" t="s">
        <v>1</v>
      </c>
      <c r="B3" s="3" t="s">
        <v>2</v>
      </c>
      <c r="C3" s="2" t="s">
        <v>3</v>
      </c>
      <c r="D3" s="2"/>
    </row>
    <row r="5" spans="1:8" ht="192.00" thickBot="1" customHeight="1">
      <c r="A5" s="5" t="s">
        <v>4</v>
      </c>
      <c r="B5" s="5"/>
      <c r="C5" s="5"/>
      <c r="D5" s="5"/>
    </row>
    <row r="8" spans="1:8" ht="24.00" thickBot="1" customHeight="1">
      <c r="A8" s="6" t="s">
        <v>5</v>
      </c>
      <c r="B8" s="6"/>
      <c r="C8" s="6" t="s">
        <v>6</v>
      </c>
      <c r="D8" s="6" t="s">
        <v>7</v>
      </c>
      <c r="E8" s="6"/>
      <c r="F8" s="7" t="s">
        <v>8</v>
      </c>
      <c r="G8" s="7" t="s">
        <v>9</v>
      </c>
      <c r="H8" s="7" t="s">
        <v>10</v>
      </c>
    </row>
    <row r="9" spans="1:8" ht="13.50" thickBot="1" customHeight="1">
      <c r="A9" s="8">
        <v>1</v>
      </c>
      <c r="B9" s="8"/>
      <c r="C9" s="8"/>
      <c r="D9" s="9" t="s">
        <v>11</v>
      </c>
      <c r="E9" s="9"/>
      <c r="F9" s="9"/>
      <c r="G9" s="8"/>
      <c r="H9" s="8"/>
    </row>
    <row r="10" spans="1:8" ht="13.50" thickBot="1" customHeight="1">
      <c r="A10" s="1" t="s">
        <v>12</v>
      </c>
      <c r="B10" s="1"/>
      <c r="C10" s="10" t="s">
        <v>13</v>
      </c>
      <c r="D10" s="1" t="s">
        <v>14</v>
      </c>
      <c r="E10" s="1"/>
      <c r="F10" s="11">
        <v>3</v>
      </c>
      <c r="G10" s="12">
        <v>3.51</v>
      </c>
      <c r="H10" s="12">
        <f ca="1">ROUND(INDIRECT(ADDRESS(ROW()+(0), COLUMN()+(-2), 1))*INDIRECT(ADDRESS(ROW()+(0), COLUMN()+(-1), 1)), 2)</f>
        <v>10.53</v>
      </c>
    </row>
    <row r="11" spans="1:8" ht="13.50" thickBot="1" customHeight="1">
      <c r="A11" s="1" t="s">
        <v>15</v>
      </c>
      <c r="B11" s="1"/>
      <c r="C11" s="10" t="s">
        <v>16</v>
      </c>
      <c r="D11" s="1" t="s">
        <v>17</v>
      </c>
      <c r="E11" s="1"/>
      <c r="F11" s="11">
        <v>0.1</v>
      </c>
      <c r="G11" s="12">
        <v>1776.83</v>
      </c>
      <c r="H11" s="12">
        <f ca="1">ROUND(INDIRECT(ADDRESS(ROW()+(0), COLUMN()+(-2), 1))*INDIRECT(ADDRESS(ROW()+(0), COLUMN()+(-1), 1)), 2)</f>
        <v>177.68</v>
      </c>
    </row>
    <row r="12" spans="1:8" ht="13.50" thickBot="1" customHeight="1">
      <c r="A12" s="1" t="s">
        <v>18</v>
      </c>
      <c r="B12" s="1"/>
      <c r="C12" s="10" t="s">
        <v>19</v>
      </c>
      <c r="D12" s="1" t="s">
        <v>20</v>
      </c>
      <c r="E12" s="1"/>
      <c r="F12" s="11">
        <v>0.01</v>
      </c>
      <c r="G12" s="12">
        <v>1471.19</v>
      </c>
      <c r="H12" s="12">
        <f ca="1">ROUND(INDIRECT(ADDRESS(ROW()+(0), COLUMN()+(-2), 1))*INDIRECT(ADDRESS(ROW()+(0), COLUMN()+(-1), 1)), 2)</f>
        <v>14.71</v>
      </c>
    </row>
    <row r="13" spans="1:8" ht="13.50" thickBot="1" customHeight="1">
      <c r="A13" s="1" t="s">
        <v>21</v>
      </c>
      <c r="B13" s="1"/>
      <c r="C13" s="10" t="s">
        <v>22</v>
      </c>
      <c r="D13" s="1" t="s">
        <v>23</v>
      </c>
      <c r="E13" s="1"/>
      <c r="F13" s="11">
        <v>0.01</v>
      </c>
      <c r="G13" s="12">
        <v>549.51</v>
      </c>
      <c r="H13" s="12">
        <f ca="1">ROUND(INDIRECT(ADDRESS(ROW()+(0), COLUMN()+(-2), 1))*INDIRECT(ADDRESS(ROW()+(0), COLUMN()+(-1), 1)), 2)</f>
        <v>5.5</v>
      </c>
    </row>
    <row r="14" spans="1:8" ht="13.50" thickBot="1" customHeight="1">
      <c r="A14" s="1" t="s">
        <v>24</v>
      </c>
      <c r="B14" s="1"/>
      <c r="C14" s="10" t="s">
        <v>25</v>
      </c>
      <c r="D14" s="1" t="s">
        <v>26</v>
      </c>
      <c r="E14" s="1"/>
      <c r="F14" s="11">
        <v>0.016</v>
      </c>
      <c r="G14" s="12">
        <v>19.03</v>
      </c>
      <c r="H14" s="12">
        <f ca="1">ROUND(INDIRECT(ADDRESS(ROW()+(0), COLUMN()+(-2), 1))*INDIRECT(ADDRESS(ROW()+(0), COLUMN()+(-1), 1)), 2)</f>
        <v>0.3</v>
      </c>
    </row>
    <row r="15" spans="1:8" ht="13.50" thickBot="1" customHeight="1">
      <c r="A15" s="1" t="s">
        <v>27</v>
      </c>
      <c r="B15" s="1"/>
      <c r="C15" s="10" t="s">
        <v>28</v>
      </c>
      <c r="D15" s="1" t="s">
        <v>29</v>
      </c>
      <c r="E15" s="1"/>
      <c r="F15" s="11">
        <v>0.13</v>
      </c>
      <c r="G15" s="12">
        <v>221.35</v>
      </c>
      <c r="H15" s="12">
        <f ca="1">ROUND(INDIRECT(ADDRESS(ROW()+(0), COLUMN()+(-2), 1))*INDIRECT(ADDRESS(ROW()+(0), COLUMN()+(-1), 1)), 2)</f>
        <v>28.78</v>
      </c>
    </row>
    <row r="16" spans="1:8" ht="13.50" thickBot="1" customHeight="1">
      <c r="A16" s="1" t="s">
        <v>30</v>
      </c>
      <c r="B16" s="1"/>
      <c r="C16" s="10" t="s">
        <v>31</v>
      </c>
      <c r="D16" s="1" t="s">
        <v>32</v>
      </c>
      <c r="E16" s="1"/>
      <c r="F16" s="11">
        <v>20</v>
      </c>
      <c r="G16" s="12">
        <v>3.65</v>
      </c>
      <c r="H16" s="12">
        <f ca="1">ROUND(INDIRECT(ADDRESS(ROW()+(0), COLUMN()+(-2), 1))*INDIRECT(ADDRESS(ROW()+(0), COLUMN()+(-1), 1)), 2)</f>
        <v>73</v>
      </c>
    </row>
    <row r="17" spans="1:8" ht="13.50" thickBot="1" customHeight="1">
      <c r="A17" s="1" t="s">
        <v>33</v>
      </c>
      <c r="B17" s="1"/>
      <c r="C17" s="10" t="s">
        <v>34</v>
      </c>
      <c r="D17" s="1" t="s">
        <v>35</v>
      </c>
      <c r="E17" s="1"/>
      <c r="F17" s="11">
        <v>1.05</v>
      </c>
      <c r="G17" s="12">
        <v>247.77</v>
      </c>
      <c r="H17" s="12">
        <f ca="1">ROUND(INDIRECT(ADDRESS(ROW()+(0), COLUMN()+(-2), 1))*INDIRECT(ADDRESS(ROW()+(0), COLUMN()+(-1), 1)), 2)</f>
        <v>260.16</v>
      </c>
    </row>
    <row r="18" spans="1:8" ht="13.50" thickBot="1" customHeight="1">
      <c r="A18" s="1" t="s">
        <v>36</v>
      </c>
      <c r="B18" s="1"/>
      <c r="C18" s="10" t="s">
        <v>37</v>
      </c>
      <c r="D18" s="1" t="s">
        <v>38</v>
      </c>
      <c r="E18" s="1"/>
      <c r="F18" s="11">
        <v>1.05</v>
      </c>
      <c r="G18" s="12">
        <v>4022.5</v>
      </c>
      <c r="H18" s="12">
        <f ca="1">ROUND(INDIRECT(ADDRESS(ROW()+(0), COLUMN()+(-2), 1))*INDIRECT(ADDRESS(ROW()+(0), COLUMN()+(-1), 1)), 2)</f>
        <v>4223.63</v>
      </c>
    </row>
    <row r="19" spans="1:8" ht="13.50" thickBot="1" customHeight="1">
      <c r="A19" s="1" t="s">
        <v>39</v>
      </c>
      <c r="B19" s="1"/>
      <c r="C19" s="10" t="s">
        <v>40</v>
      </c>
      <c r="D19" s="1" t="s">
        <v>41</v>
      </c>
      <c r="E19" s="1"/>
      <c r="F19" s="11">
        <v>1.05</v>
      </c>
      <c r="G19" s="12">
        <v>278.44</v>
      </c>
      <c r="H19" s="12">
        <f ca="1">ROUND(INDIRECT(ADDRESS(ROW()+(0), COLUMN()+(-2), 1))*INDIRECT(ADDRESS(ROW()+(0), COLUMN()+(-1), 1)), 2)</f>
        <v>292.36</v>
      </c>
    </row>
    <row r="20" spans="1:8" ht="13.50" thickBot="1" customHeight="1">
      <c r="A20" s="1" t="s">
        <v>42</v>
      </c>
      <c r="B20" s="1"/>
      <c r="C20" s="10" t="s">
        <v>43</v>
      </c>
      <c r="D20" s="1" t="s">
        <v>44</v>
      </c>
      <c r="E20" s="1"/>
      <c r="F20" s="11">
        <v>0.04</v>
      </c>
      <c r="G20" s="12">
        <v>1741.65</v>
      </c>
      <c r="H20" s="12">
        <f ca="1">ROUND(INDIRECT(ADDRESS(ROW()+(0), COLUMN()+(-2), 1))*INDIRECT(ADDRESS(ROW()+(0), COLUMN()+(-1), 1)), 2)</f>
        <v>69.67</v>
      </c>
    </row>
    <row r="21" spans="1:8" ht="13.50" thickBot="1" customHeight="1">
      <c r="A21" s="1" t="s">
        <v>45</v>
      </c>
      <c r="B21" s="1"/>
      <c r="C21" s="10" t="s">
        <v>46</v>
      </c>
      <c r="D21" s="1" t="s">
        <v>47</v>
      </c>
      <c r="E21" s="1"/>
      <c r="F21" s="11">
        <v>4</v>
      </c>
      <c r="G21" s="12">
        <v>9.14</v>
      </c>
      <c r="H21" s="12">
        <f ca="1">ROUND(INDIRECT(ADDRESS(ROW()+(0), COLUMN()+(-2), 1))*INDIRECT(ADDRESS(ROW()+(0), COLUMN()+(-1), 1)), 2)</f>
        <v>36.56</v>
      </c>
    </row>
    <row r="22" spans="1:8" ht="13.50" thickBot="1" customHeight="1">
      <c r="A22" s="1" t="s">
        <v>48</v>
      </c>
      <c r="B22" s="1"/>
      <c r="C22" s="10" t="s">
        <v>49</v>
      </c>
      <c r="D22" s="1" t="s">
        <v>50</v>
      </c>
      <c r="E22" s="1"/>
      <c r="F22" s="11">
        <v>1.1</v>
      </c>
      <c r="G22" s="12">
        <v>5374.01</v>
      </c>
      <c r="H22" s="12">
        <f ca="1">ROUND(INDIRECT(ADDRESS(ROW()+(0), COLUMN()+(-2), 1))*INDIRECT(ADDRESS(ROW()+(0), COLUMN()+(-1), 1)), 2)</f>
        <v>5911.41</v>
      </c>
    </row>
    <row r="23" spans="1:8" ht="13.50" thickBot="1" customHeight="1">
      <c r="A23" s="1" t="s">
        <v>51</v>
      </c>
      <c r="B23" s="1"/>
      <c r="C23" s="10" t="s">
        <v>52</v>
      </c>
      <c r="D23" s="1" t="s">
        <v>53</v>
      </c>
      <c r="E23" s="1"/>
      <c r="F23" s="11">
        <v>0.3</v>
      </c>
      <c r="G23" s="12">
        <v>39.2</v>
      </c>
      <c r="H23" s="12">
        <f ca="1">ROUND(INDIRECT(ADDRESS(ROW()+(0), COLUMN()+(-2), 1))*INDIRECT(ADDRESS(ROW()+(0), COLUMN()+(-1), 1)), 2)</f>
        <v>11.76</v>
      </c>
    </row>
    <row r="24" spans="1:8" ht="13.50" thickBot="1" customHeight="1">
      <c r="A24" s="1" t="s">
        <v>54</v>
      </c>
      <c r="B24" s="1"/>
      <c r="C24" s="10" t="s">
        <v>55</v>
      </c>
      <c r="D24" s="1" t="s">
        <v>56</v>
      </c>
      <c r="E24" s="1"/>
      <c r="F24" s="11">
        <v>1.1</v>
      </c>
      <c r="G24" s="12">
        <v>75.48</v>
      </c>
      <c r="H24" s="12">
        <f ca="1">ROUND(INDIRECT(ADDRESS(ROW()+(0), COLUMN()+(-2), 1))*INDIRECT(ADDRESS(ROW()+(0), COLUMN()+(-1), 1)), 2)</f>
        <v>83.03</v>
      </c>
    </row>
    <row r="25" spans="1:8" ht="13.50" thickBot="1" customHeight="1">
      <c r="A25" s="1" t="s">
        <v>57</v>
      </c>
      <c r="B25" s="1"/>
      <c r="C25" s="10" t="s">
        <v>58</v>
      </c>
      <c r="D25" s="1" t="s">
        <v>59</v>
      </c>
      <c r="E25" s="1"/>
      <c r="F25" s="11">
        <v>0.1</v>
      </c>
      <c r="G25" s="12">
        <v>2494.51</v>
      </c>
      <c r="H25" s="12">
        <f ca="1">ROUND(INDIRECT(ADDRESS(ROW()+(0), COLUMN()+(-2), 1))*INDIRECT(ADDRESS(ROW()+(0), COLUMN()+(-1), 1)), 2)</f>
        <v>249.45</v>
      </c>
    </row>
    <row r="26" spans="1:8" ht="13.50" thickBot="1" customHeight="1">
      <c r="A26" s="1" t="s">
        <v>60</v>
      </c>
      <c r="B26" s="1"/>
      <c r="C26" s="10" t="s">
        <v>61</v>
      </c>
      <c r="D26" s="1" t="s">
        <v>62</v>
      </c>
      <c r="E26" s="1"/>
      <c r="F26" s="11">
        <v>0.8</v>
      </c>
      <c r="G26" s="12">
        <v>42.64</v>
      </c>
      <c r="H26" s="12">
        <f ca="1">ROUND(INDIRECT(ADDRESS(ROW()+(0), COLUMN()+(-2), 1))*INDIRECT(ADDRESS(ROW()+(0), COLUMN()+(-1), 1)), 2)</f>
        <v>34.11</v>
      </c>
    </row>
    <row r="27" spans="1:8" ht="13.50" thickBot="1" customHeight="1">
      <c r="A27" s="1" t="s">
        <v>63</v>
      </c>
      <c r="B27" s="1"/>
      <c r="C27" s="10" t="s">
        <v>64</v>
      </c>
      <c r="D27" s="1" t="s">
        <v>65</v>
      </c>
      <c r="E27" s="1"/>
      <c r="F27" s="11">
        <v>0.8</v>
      </c>
      <c r="G27" s="12">
        <v>139.74</v>
      </c>
      <c r="H27" s="12">
        <f ca="1">ROUND(INDIRECT(ADDRESS(ROW()+(0), COLUMN()+(-2), 1))*INDIRECT(ADDRESS(ROW()+(0), COLUMN()+(-1), 1)), 2)</f>
        <v>111.79</v>
      </c>
    </row>
    <row r="28" spans="1:8" ht="13.50" thickBot="1" customHeight="1">
      <c r="A28" s="1" t="s">
        <v>66</v>
      </c>
      <c r="B28" s="1"/>
      <c r="C28" s="10" t="s">
        <v>67</v>
      </c>
      <c r="D28" s="1" t="s">
        <v>68</v>
      </c>
      <c r="E28" s="1"/>
      <c r="F28" s="13">
        <v>0.2</v>
      </c>
      <c r="G28" s="14">
        <v>146.39</v>
      </c>
      <c r="H28" s="14">
        <f ca="1">ROUND(INDIRECT(ADDRESS(ROW()+(0), COLUMN()+(-2), 1))*INDIRECT(ADDRESS(ROW()+(0), COLUMN()+(-1), 1)), 2)</f>
        <v>29.28</v>
      </c>
    </row>
    <row r="29" spans="1:8" ht="13.50" thickBot="1" customHeight="1">
      <c r="A29" s="15"/>
      <c r="B29" s="15"/>
      <c r="C29" s="15"/>
      <c r="D29" s="15"/>
      <c r="E29" s="15"/>
      <c r="F29" s="9" t="s">
        <v>69</v>
      </c>
      <c r="G29" s="9"/>
      <c r="H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11623.7</v>
      </c>
    </row>
    <row r="30" spans="1:8" ht="13.50" thickBot="1" customHeight="1">
      <c r="A30" s="15">
        <v>2</v>
      </c>
      <c r="B30" s="15"/>
      <c r="C30" s="15"/>
      <c r="D30" s="18" t="s">
        <v>70</v>
      </c>
      <c r="E30" s="18"/>
      <c r="F30" s="18"/>
      <c r="G30" s="15"/>
      <c r="H30" s="15"/>
    </row>
    <row r="31" spans="1:8" ht="13.50" thickBot="1" customHeight="1">
      <c r="A31" s="1" t="s">
        <v>71</v>
      </c>
      <c r="B31" s="1"/>
      <c r="C31" s="10" t="s">
        <v>72</v>
      </c>
      <c r="D31" s="1" t="s">
        <v>73</v>
      </c>
      <c r="E31" s="1"/>
      <c r="F31" s="13">
        <v>0.065</v>
      </c>
      <c r="G31" s="14">
        <v>886.15</v>
      </c>
      <c r="H31" s="14">
        <f ca="1">ROUND(INDIRECT(ADDRESS(ROW()+(0), COLUMN()+(-2), 1))*INDIRECT(ADDRESS(ROW()+(0), COLUMN()+(-1), 1)), 2)</f>
        <v>57.6</v>
      </c>
    </row>
    <row r="32" spans="1:8" ht="13.50" thickBot="1" customHeight="1">
      <c r="A32" s="15"/>
      <c r="B32" s="15"/>
      <c r="C32" s="15"/>
      <c r="D32" s="15"/>
      <c r="E32" s="15"/>
      <c r="F32" s="9" t="s">
        <v>74</v>
      </c>
      <c r="G32" s="9"/>
      <c r="H32" s="17">
        <f ca="1">ROUND(SUM(INDIRECT(ADDRESS(ROW()+(-1), COLUMN()+(0), 1))), 2)</f>
        <v>57.6</v>
      </c>
    </row>
    <row r="33" spans="1:8" ht="13.50" thickBot="1" customHeight="1">
      <c r="A33" s="15">
        <v>3</v>
      </c>
      <c r="B33" s="15"/>
      <c r="C33" s="15"/>
      <c r="D33" s="18" t="s">
        <v>75</v>
      </c>
      <c r="E33" s="18"/>
      <c r="F33" s="18"/>
      <c r="G33" s="15"/>
      <c r="H33" s="15"/>
    </row>
    <row r="34" spans="1:8" ht="13.50" thickBot="1" customHeight="1">
      <c r="A34" s="1" t="s">
        <v>76</v>
      </c>
      <c r="B34" s="1"/>
      <c r="C34" s="10" t="s">
        <v>77</v>
      </c>
      <c r="D34" s="1" t="s">
        <v>78</v>
      </c>
      <c r="E34" s="1"/>
      <c r="F34" s="11">
        <v>0.612</v>
      </c>
      <c r="G34" s="12">
        <v>11912.7</v>
      </c>
      <c r="H34" s="12">
        <f ca="1">ROUND(INDIRECT(ADDRESS(ROW()+(0), COLUMN()+(-2), 1))*INDIRECT(ADDRESS(ROW()+(0), COLUMN()+(-1), 1)), 2)</f>
        <v>7290.55</v>
      </c>
    </row>
    <row r="35" spans="1:8" ht="13.50" thickBot="1" customHeight="1">
      <c r="A35" s="1" t="s">
        <v>79</v>
      </c>
      <c r="B35" s="1"/>
      <c r="C35" s="10" t="s">
        <v>80</v>
      </c>
      <c r="D35" s="1" t="s">
        <v>81</v>
      </c>
      <c r="E35" s="1"/>
      <c r="F35" s="11">
        <v>1.604</v>
      </c>
      <c r="G35" s="12">
        <v>8579.62</v>
      </c>
      <c r="H35" s="12">
        <f ca="1">ROUND(INDIRECT(ADDRESS(ROW()+(0), COLUMN()+(-2), 1))*INDIRECT(ADDRESS(ROW()+(0), COLUMN()+(-1), 1)), 2)</f>
        <v>13761.7</v>
      </c>
    </row>
    <row r="36" spans="1:8" ht="13.50" thickBot="1" customHeight="1">
      <c r="A36" s="1" t="s">
        <v>82</v>
      </c>
      <c r="B36" s="1"/>
      <c r="C36" s="10" t="s">
        <v>83</v>
      </c>
      <c r="D36" s="1" t="s">
        <v>84</v>
      </c>
      <c r="E36" s="1"/>
      <c r="F36" s="11">
        <v>0.201</v>
      </c>
      <c r="G36" s="12">
        <v>11912.7</v>
      </c>
      <c r="H36" s="12">
        <f ca="1">ROUND(INDIRECT(ADDRESS(ROW()+(0), COLUMN()+(-2), 1))*INDIRECT(ADDRESS(ROW()+(0), COLUMN()+(-1), 1)), 2)</f>
        <v>2394.44</v>
      </c>
    </row>
    <row r="37" spans="1:8" ht="13.50" thickBot="1" customHeight="1">
      <c r="A37" s="1" t="s">
        <v>85</v>
      </c>
      <c r="B37" s="1"/>
      <c r="C37" s="10" t="s">
        <v>86</v>
      </c>
      <c r="D37" s="1" t="s">
        <v>87</v>
      </c>
      <c r="E37" s="1"/>
      <c r="F37" s="11">
        <v>0.201</v>
      </c>
      <c r="G37" s="12">
        <v>8905.02</v>
      </c>
      <c r="H37" s="12">
        <f ca="1">ROUND(INDIRECT(ADDRESS(ROW()+(0), COLUMN()+(-2), 1))*INDIRECT(ADDRESS(ROW()+(0), COLUMN()+(-1), 1)), 2)</f>
        <v>1789.91</v>
      </c>
    </row>
    <row r="38" spans="1:8" ht="13.50" thickBot="1" customHeight="1">
      <c r="A38" s="1" t="s">
        <v>88</v>
      </c>
      <c r="B38" s="1"/>
      <c r="C38" s="10" t="s">
        <v>89</v>
      </c>
      <c r="D38" s="1" t="s">
        <v>90</v>
      </c>
      <c r="E38" s="1"/>
      <c r="F38" s="11">
        <v>0.059</v>
      </c>
      <c r="G38" s="12">
        <v>12241</v>
      </c>
      <c r="H38" s="12">
        <f ca="1">ROUND(INDIRECT(ADDRESS(ROW()+(0), COLUMN()+(-2), 1))*INDIRECT(ADDRESS(ROW()+(0), COLUMN()+(-1), 1)), 2)</f>
        <v>722.22</v>
      </c>
    </row>
    <row r="39" spans="1:8" ht="13.50" thickBot="1" customHeight="1">
      <c r="A39" s="1" t="s">
        <v>91</v>
      </c>
      <c r="B39" s="1"/>
      <c r="C39" s="10" t="s">
        <v>92</v>
      </c>
      <c r="D39" s="1" t="s">
        <v>93</v>
      </c>
      <c r="E39" s="1"/>
      <c r="F39" s="13">
        <v>0.059</v>
      </c>
      <c r="G39" s="14">
        <v>8905.02</v>
      </c>
      <c r="H39" s="14">
        <f ca="1">ROUND(INDIRECT(ADDRESS(ROW()+(0), COLUMN()+(-2), 1))*INDIRECT(ADDRESS(ROW()+(0), COLUMN()+(-1), 1)), 2)</f>
        <v>525.4</v>
      </c>
    </row>
    <row r="40" spans="1:8" ht="13.50" thickBot="1" customHeight="1">
      <c r="A40" s="15"/>
      <c r="B40" s="15"/>
      <c r="C40" s="15"/>
      <c r="D40" s="15"/>
      <c r="E40" s="15"/>
      <c r="F40" s="9" t="s">
        <v>94</v>
      </c>
      <c r="G40" s="9"/>
      <c r="H40" s="17">
        <f ca="1">ROUND(SUM(INDIRECT(ADDRESS(ROW()+(-1), COLUMN()+(0), 1)),INDIRECT(ADDRESS(ROW()+(-2), COLUMN()+(0), 1)),INDIRECT(ADDRESS(ROW()+(-3), COLUMN()+(0), 1)),INDIRECT(ADDRESS(ROW()+(-4), COLUMN()+(0), 1)),INDIRECT(ADDRESS(ROW()+(-5), COLUMN()+(0), 1)),INDIRECT(ADDRESS(ROW()+(-6), COLUMN()+(0), 1))), 2)</f>
        <v>26484.2</v>
      </c>
    </row>
    <row r="41" spans="1:8" ht="13.50" thickBot="1" customHeight="1">
      <c r="A41" s="15">
        <v>4</v>
      </c>
      <c r="B41" s="15"/>
      <c r="C41" s="15"/>
      <c r="D41" s="18" t="s">
        <v>95</v>
      </c>
      <c r="E41" s="18"/>
      <c r="F41" s="18"/>
      <c r="G41" s="15"/>
      <c r="H41" s="15"/>
    </row>
    <row r="42" spans="1:8" ht="13.50" thickBot="1" customHeight="1">
      <c r="A42" s="19"/>
      <c r="B42" s="19"/>
      <c r="C42" s="20" t="s">
        <v>96</v>
      </c>
      <c r="D42" s="19" t="s">
        <v>97</v>
      </c>
      <c r="E42" s="19"/>
      <c r="F42" s="13">
        <v>2</v>
      </c>
      <c r="G42" s="14">
        <f ca="1">ROUND(SUM(INDIRECT(ADDRESS(ROW()+(-2), COLUMN()+(1), 1)),INDIRECT(ADDRESS(ROW()+(-10), COLUMN()+(1), 1)),INDIRECT(ADDRESS(ROW()+(-13), COLUMN()+(1), 1))), 2)</f>
        <v>38165.5</v>
      </c>
      <c r="H42" s="14">
        <f ca="1">ROUND(INDIRECT(ADDRESS(ROW()+(0), COLUMN()+(-2), 1))*INDIRECT(ADDRESS(ROW()+(0), COLUMN()+(-1), 1))/100, 2)</f>
        <v>763.31</v>
      </c>
    </row>
    <row r="43" spans="1:8" ht="13.50" thickBot="1" customHeight="1">
      <c r="A43" s="21" t="s">
        <v>98</v>
      </c>
      <c r="B43" s="21"/>
      <c r="C43" s="22"/>
      <c r="D43" s="23"/>
      <c r="E43" s="23"/>
      <c r="F43" s="24" t="s">
        <v>99</v>
      </c>
      <c r="G43" s="25"/>
      <c r="H43" s="26">
        <f ca="1">ROUND(SUM(INDIRECT(ADDRESS(ROW()+(-1), COLUMN()+(0), 1)),INDIRECT(ADDRESS(ROW()+(-3), COLUMN()+(0), 1)),INDIRECT(ADDRESS(ROW()+(-11), COLUMN()+(0), 1)),INDIRECT(ADDRESS(ROW()+(-14), COLUMN()+(0), 1))), 2)</f>
        <v>38928.8</v>
      </c>
    </row>
  </sheetData>
  <mergeCells count="78">
    <mergeCell ref="A1:H1"/>
    <mergeCell ref="C3:D3"/>
    <mergeCell ref="A5:D5"/>
    <mergeCell ref="A8:B8"/>
    <mergeCell ref="D8:E8"/>
    <mergeCell ref="A9:B9"/>
    <mergeCell ref="D9:F9"/>
    <mergeCell ref="A10:B10"/>
    <mergeCell ref="D10:E10"/>
    <mergeCell ref="A11:B11"/>
    <mergeCell ref="D11:E11"/>
    <mergeCell ref="A12:B12"/>
    <mergeCell ref="D12:E12"/>
    <mergeCell ref="A13:B13"/>
    <mergeCell ref="D13:E13"/>
    <mergeCell ref="A14:B14"/>
    <mergeCell ref="D14:E14"/>
    <mergeCell ref="A15:B15"/>
    <mergeCell ref="D15:E15"/>
    <mergeCell ref="A16:B16"/>
    <mergeCell ref="D16:E16"/>
    <mergeCell ref="A17:B17"/>
    <mergeCell ref="D17:E17"/>
    <mergeCell ref="A18:B18"/>
    <mergeCell ref="D18:E18"/>
    <mergeCell ref="A19:B19"/>
    <mergeCell ref="D19:E19"/>
    <mergeCell ref="A20:B20"/>
    <mergeCell ref="D20:E20"/>
    <mergeCell ref="A21:B21"/>
    <mergeCell ref="D21:E21"/>
    <mergeCell ref="A22:B22"/>
    <mergeCell ref="D22:E22"/>
    <mergeCell ref="A23:B23"/>
    <mergeCell ref="D23:E23"/>
    <mergeCell ref="A24:B24"/>
    <mergeCell ref="D24:E24"/>
    <mergeCell ref="A25:B25"/>
    <mergeCell ref="D25:E25"/>
    <mergeCell ref="A26:B26"/>
    <mergeCell ref="D26:E26"/>
    <mergeCell ref="A27:B27"/>
    <mergeCell ref="D27:E27"/>
    <mergeCell ref="A28:B28"/>
    <mergeCell ref="D28:E28"/>
    <mergeCell ref="A29:B29"/>
    <mergeCell ref="D29:E29"/>
    <mergeCell ref="F29:G29"/>
    <mergeCell ref="A30:B30"/>
    <mergeCell ref="D30:F30"/>
    <mergeCell ref="A31:B31"/>
    <mergeCell ref="D31:E31"/>
    <mergeCell ref="A32:B32"/>
    <mergeCell ref="D32:E32"/>
    <mergeCell ref="F32:G32"/>
    <mergeCell ref="A33:B33"/>
    <mergeCell ref="D33:F33"/>
    <mergeCell ref="A34:B34"/>
    <mergeCell ref="D34:E34"/>
    <mergeCell ref="A35:B35"/>
    <mergeCell ref="D35:E35"/>
    <mergeCell ref="A36:B36"/>
    <mergeCell ref="D36:E36"/>
    <mergeCell ref="A37:B37"/>
    <mergeCell ref="D37:E37"/>
    <mergeCell ref="A38:B38"/>
    <mergeCell ref="D38:E38"/>
    <mergeCell ref="A39:B39"/>
    <mergeCell ref="D39:E39"/>
    <mergeCell ref="A40:B40"/>
    <mergeCell ref="D40:E40"/>
    <mergeCell ref="F40:G40"/>
    <mergeCell ref="A41:B41"/>
    <mergeCell ref="D41:F41"/>
    <mergeCell ref="A42:B42"/>
    <mergeCell ref="D42:E42"/>
    <mergeCell ref="A43:E43"/>
    <mergeCell ref="F43:G43"/>
  </mergeCells>
  <pageMargins left="0.147638" right="0.147638" top="0.206693" bottom="0.206693" header="0.0" footer="0.0"/>
  <pageSetup paperSize="9" orientation="portrait"/>
  <rowBreaks count="0" manualBreakCount="0">
    </rowBreaks>
</worksheet>
</file>