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<sst xmlns="http://schemas.openxmlformats.org/spreadsheetml/2006/main" count="41" uniqueCount="41">
  <si>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</si>
  <si>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ICR021</t>
  </si>
  <si>
    <t xml:space="preserve">m²</t>
  </si>
  <si>
    <t xml:space="preserve">Conducto de lana mineral.</t>
  </si>
  <si>
    <r>
      <rPr>
        <sz val="8.25"/>
        <color rgb="FF000000"/>
        <rFont val="Arial"/>
        <family val="2"/>
      </rPr>
      <t xml:space="preserve">Conducto rectangular para la distribución de aire climatizado formado por panel rígido de alta densidad de lana de vidrio Climaver A2 Apta "ISOVER", de 40 mm de espesor, revestido por aluminio reforzado + kraft por el exterior y tejido NETO por el interior, resistencia térmica 1,25 m²K/W, conductividad térmica 0,032 W/(mK). Incluso codos, ramales a 45°, sellado de uniones con cola Climaver, embocaduras, soportes metálicos galvanizados, elementos de fijación, sellado de tramos con cinta Climaver de aluminio, accesorios de montaje y piezas especiales.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</si>
  <si>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</si>
  <si>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</si>
  <si>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</si>
  <si>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</si>
  <si>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</si>
  <si>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</si>
  <si>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</si>
  <si>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mt42coi010hb</t>
  </si>
  <si>
    <t xml:space="preserve">m²</t>
  </si>
  <si>
    <t xml:space="preserve">Panel rígido de alta densidad de lana de vidrio Climaver A2 Apta "ISOVER", de 40 mm de espesor, revestido por aluminio reforzado + kraft por el exterior y tejido NETO por el interior, para la formación de conductos autoportantes para la distribución de aire en climatización, resistencia térmica 1,25 m²K/W, conductividad térmica 0,032 W/(mK), Euroclase A2-s1, d0 de reacción al fuego, con código de designación MW-EN 14303-T5-MV1.</t>
  </si>
  <si>
    <t xml:space="preserve">mt42coi020a</t>
  </si>
  <si>
    <t xml:space="preserve">m</t>
  </si>
  <si>
    <t xml:space="preserve">Cinta "Climaver" de aluminio de 50 micras de espesor y 63 mm de ancho, con adhesivo a base de resinas acrílicas, para el sellado de uniones de conductos de lana de vidrio "Climaver".</t>
  </si>
  <si>
    <t xml:space="preserve">mt42coi030</t>
  </si>
  <si>
    <t xml:space="preserve">kg</t>
  </si>
  <si>
    <t xml:space="preserve">Adhesivo vinílico en dispersión acuosa, Cola Climaver "ISOVER", para unión de conductos de lana de vidrio.</t>
  </si>
  <si>
    <t xml:space="preserve">mt42con025</t>
  </si>
  <si>
    <t xml:space="preserve">Ud</t>
  </si>
  <si>
    <t xml:space="preserve">Soporte metálico de acero galvanizado para sujeción a la losa de conducto rectangular de lana mineral para la distribución de aire en climatización.</t>
  </si>
  <si>
    <t xml:space="preserve">mt42www011</t>
  </si>
  <si>
    <t xml:space="preserve">Ud</t>
  </si>
  <si>
    <t xml:space="preserve">Repercusión, por m², de material auxiliar para fijación y confección de canalizaciones de aire en instalaciones de climatización.</t>
  </si>
  <si>
    <t xml:space="preserve">Subtotal materiales:</t>
  </si>
  <si>
    <t xml:space="preserve">Mano de obra</t>
  </si>
  <si>
    <t xml:space="preserve">mo012</t>
  </si>
  <si>
    <t xml:space="preserve">h</t>
  </si>
  <si>
    <t xml:space="preserve">Oficial colocador de conductos de fibras minerales.</t>
  </si>
  <si>
    <t xml:space="preserve">mo083</t>
  </si>
  <si>
    <t xml:space="preserve">h</t>
  </si>
  <si>
    <t xml:space="preserve">Medio oficial colocador de conductos de fibras minerales.</t>
  </si>
  <si>
    <t xml:space="preserve">Subtotal mano de obra:</t>
  </si>
  <si>
    <t xml:space="preserve">Herramientas</t>
  </si>
  <si>
    <t xml:space="preserve">%</t>
  </si>
  <si>
    <t xml:space="preserve">Herramientas</t>
  </si>
  <si>
    <t xml:space="preserve">Coste de mantenimiento decenal: $ 5.794,93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</si>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</sst>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29" customWidth="1"/>
    <col min="3" max="3" width="7.31" customWidth="1"/>
    <col min="4" max="4" width="70.89"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66.00" thickBot="1" customHeight="1">
      <c r="A10" s="1" t="s">
        <v>12</v>
      </c>
      <c r="B10" s="1"/>
      <c r="C10" s="10" t="s">
        <v>13</v>
      </c>
      <c r="D10" s="1" t="s">
        <v>14</v>
      </c>
      <c r="E10" s="11">
        <v>1.15</v>
      </c>
      <c r="F10" s="12">
        <v>12528</v>
      </c>
      <c r="G10" s="12">
        <f ca="1">ROUND(INDIRECT(ADDRESS(ROW()+(0), COLUMN()+(-2), 1))*INDIRECT(ADDRESS(ROW()+(0), COLUMN()+(-1), 1)), 2)</f>
        <v>14407.2</v>
      </c>
    </row>
    <row r="11" spans="1:7" ht="34.50" thickBot="1" customHeight="1">
      <c r="A11" s="1" t="s">
        <v>15</v>
      </c>
      <c r="B11" s="1"/>
      <c r="C11" s="10" t="s">
        <v>16</v>
      </c>
      <c r="D11" s="1" t="s">
        <v>17</v>
      </c>
      <c r="E11" s="11">
        <v>1.5</v>
      </c>
      <c r="F11" s="12">
        <v>134.1</v>
      </c>
      <c r="G11" s="12">
        <f ca="1">ROUND(INDIRECT(ADDRESS(ROW()+(0), COLUMN()+(-2), 1))*INDIRECT(ADDRESS(ROW()+(0), COLUMN()+(-1), 1)), 2)</f>
        <v>201.15</v>
      </c>
    </row>
    <row r="12" spans="1:7" ht="24.00" thickBot="1" customHeight="1">
      <c r="A12" s="1" t="s">
        <v>18</v>
      </c>
      <c r="B12" s="1"/>
      <c r="C12" s="10" t="s">
        <v>19</v>
      </c>
      <c r="D12" s="1" t="s">
        <v>20</v>
      </c>
      <c r="E12" s="11">
        <v>0.01</v>
      </c>
      <c r="F12" s="12">
        <v>4646.24</v>
      </c>
      <c r="G12" s="12">
        <f ca="1">ROUND(INDIRECT(ADDRESS(ROW()+(0), COLUMN()+(-2), 1))*INDIRECT(ADDRESS(ROW()+(0), COLUMN()+(-1), 1)), 2)</f>
        <v>46.46</v>
      </c>
    </row>
    <row r="13" spans="1:7" ht="24.00" thickBot="1" customHeight="1">
      <c r="A13" s="1" t="s">
        <v>21</v>
      </c>
      <c r="B13" s="1"/>
      <c r="C13" s="10" t="s">
        <v>22</v>
      </c>
      <c r="D13" s="1" t="s">
        <v>23</v>
      </c>
      <c r="E13" s="11">
        <v>0.5</v>
      </c>
      <c r="F13" s="12">
        <v>1746.96</v>
      </c>
      <c r="G13" s="12">
        <f ca="1">ROUND(INDIRECT(ADDRESS(ROW()+(0), COLUMN()+(-2), 1))*INDIRECT(ADDRESS(ROW()+(0), COLUMN()+(-1), 1)), 2)</f>
        <v>873.48</v>
      </c>
    </row>
    <row r="14" spans="1:7" ht="24.00" thickBot="1" customHeight="1">
      <c r="A14" s="1" t="s">
        <v>24</v>
      </c>
      <c r="B14" s="1"/>
      <c r="C14" s="10" t="s">
        <v>25</v>
      </c>
      <c r="D14" s="1" t="s">
        <v>26</v>
      </c>
      <c r="E14" s="13">
        <v>0.1</v>
      </c>
      <c r="F14" s="14">
        <v>5454.1</v>
      </c>
      <c r="G14" s="14">
        <f ca="1">ROUND(INDIRECT(ADDRESS(ROW()+(0), COLUMN()+(-2), 1))*INDIRECT(ADDRESS(ROW()+(0), COLUMN()+(-1), 1)), 2)</f>
        <v>545.41</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16073.7</v>
      </c>
    </row>
    <row r="16" spans="1:7" ht="13.50" thickBot="1" customHeight="1">
      <c r="A16" s="15">
        <v>2</v>
      </c>
      <c r="B16" s="15"/>
      <c r="C16" s="15"/>
      <c r="D16" s="18" t="s">
        <v>28</v>
      </c>
      <c r="E16" s="18"/>
      <c r="F16" s="15"/>
      <c r="G16" s="15"/>
    </row>
    <row r="17" spans="1:7" ht="13.50" thickBot="1" customHeight="1">
      <c r="A17" s="1" t="s">
        <v>29</v>
      </c>
      <c r="B17" s="1"/>
      <c r="C17" s="10" t="s">
        <v>30</v>
      </c>
      <c r="D17" s="1" t="s">
        <v>31</v>
      </c>
      <c r="E17" s="11">
        <v>0.408</v>
      </c>
      <c r="F17" s="12">
        <v>12241</v>
      </c>
      <c r="G17" s="12">
        <f ca="1">ROUND(INDIRECT(ADDRESS(ROW()+(0), COLUMN()+(-2), 1))*INDIRECT(ADDRESS(ROW()+(0), COLUMN()+(-1), 1)), 2)</f>
        <v>4994.34</v>
      </c>
    </row>
    <row r="18" spans="1:7" ht="13.50" thickBot="1" customHeight="1">
      <c r="A18" s="1" t="s">
        <v>32</v>
      </c>
      <c r="B18" s="1"/>
      <c r="C18" s="10" t="s">
        <v>33</v>
      </c>
      <c r="D18" s="1" t="s">
        <v>34</v>
      </c>
      <c r="E18" s="13">
        <v>0.408</v>
      </c>
      <c r="F18" s="14">
        <v>8905.02</v>
      </c>
      <c r="G18" s="14">
        <f ca="1">ROUND(INDIRECT(ADDRESS(ROW()+(0), COLUMN()+(-2), 1))*INDIRECT(ADDRESS(ROW()+(0), COLUMN()+(-1), 1)), 2)</f>
        <v>3633.25</v>
      </c>
    </row>
    <row r="19" spans="1:7" ht="13.50" thickBot="1" customHeight="1">
      <c r="A19" s="15"/>
      <c r="B19" s="15"/>
      <c r="C19" s="15"/>
      <c r="D19" s="15"/>
      <c r="E19" s="9" t="s">
        <v>35</v>
      </c>
      <c r="F19" s="9"/>
      <c r="G19" s="17">
        <f ca="1">ROUND(SUM(INDIRECT(ADDRESS(ROW()+(-1), COLUMN()+(0), 1)),INDIRECT(ADDRESS(ROW()+(-2), COLUMN()+(0), 1))), 2)</f>
        <v>8627.59</v>
      </c>
    </row>
    <row r="20" spans="1:7" ht="13.50" thickBot="1" customHeight="1">
      <c r="A20" s="15">
        <v>3</v>
      </c>
      <c r="B20" s="15"/>
      <c r="C20" s="15"/>
      <c r="D20" s="18" t="s">
        <v>36</v>
      </c>
      <c r="E20" s="18"/>
      <c r="F20" s="15"/>
      <c r="G20" s="15"/>
    </row>
    <row r="21" spans="1:7" ht="13.50" thickBot="1" customHeight="1">
      <c r="A21" s="19"/>
      <c r="B21" s="19"/>
      <c r="C21" s="20" t="s">
        <v>37</v>
      </c>
      <c r="D21" s="19" t="s">
        <v>38</v>
      </c>
      <c r="E21" s="13">
        <v>2</v>
      </c>
      <c r="F21" s="14">
        <f ca="1">ROUND(SUM(INDIRECT(ADDRESS(ROW()+(-2), COLUMN()+(1), 1)),INDIRECT(ADDRESS(ROW()+(-6), COLUMN()+(1), 1))), 2)</f>
        <v>24701.3</v>
      </c>
      <c r="G21" s="14">
        <f ca="1">ROUND(INDIRECT(ADDRESS(ROW()+(0), COLUMN()+(-2), 1))*INDIRECT(ADDRESS(ROW()+(0), COLUMN()+(-1), 1))/100, 2)</f>
        <v>494.03</v>
      </c>
    </row>
    <row r="22" spans="1:7" ht="13.50" thickBot="1" customHeight="1">
      <c r="A22" s="21" t="s">
        <v>39</v>
      </c>
      <c r="B22" s="21"/>
      <c r="C22" s="22"/>
      <c r="D22" s="23"/>
      <c r="E22" s="24" t="s">
        <v>40</v>
      </c>
      <c r="F22" s="25"/>
      <c r="G22" s="26">
        <f ca="1">ROUND(SUM(INDIRECT(ADDRESS(ROW()+(-1), COLUMN()+(0), 1)),INDIRECT(ADDRESS(ROW()+(-3), COLUMN()+(0), 1)),INDIRECT(ADDRESS(ROW()+(-7), COLUMN()+(0), 1))), 2)</f>
        <v>25195.3</v>
      </c>
    </row>
  </sheetData>
  <mergeCells count="24">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A19:B19"/>
    <mergeCell ref="E19:F19"/>
    <mergeCell ref="A20:B20"/>
    <mergeCell ref="D20:E20"/>
    <mergeCell ref="A21:B21"/>
    <mergeCell ref="A22:D22"/>
    <mergeCell ref="E22:F22"/>
  </mergeCells>
  <pageMargins left="0.147638" right="0.147638" top="0.206693" bottom="0.206693" header="0.0" footer="0.0"/>
  <pageSetup paperSize="9" orientation="portrait"/>
  <rowBreaks count="0" manualBreakCount="0">
    </rowBreaks>
</worksheet>
</file>