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<sst xmlns="http://schemas.openxmlformats.org/spreadsheetml/2006/main" count="47" uniqueCount="47">
  <si>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</si>
  <si>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ICR021</t>
  </si>
  <si>
    <t xml:space="preserve">m²</t>
  </si>
  <si>
    <t xml:space="preserve">Conducto de lana mineral.</t>
  </si>
  <si>
    <r>
      <rPr>
        <sz val="8.25"/>
        <color rgb="FF000000"/>
        <rFont val="Arial"/>
        <family val="2"/>
      </rPr>
      <t xml:space="preserve">Conducto rectangular para la distribución de aire climatizado formado por panel rígido de alta densidad de lana de vidrio Climaver A2 Deco "ISOVER", de 25 mm de espesor, revestido con un complejo multicapa que actúa como barrera de vapor, color negro por el exterior y tejido NETO por el interior, resistencia térmica 0,78 m²K/W, conductividad térmica 0,032 W/(mK), instalado con sistema Climaver Metal compuesto por perfiles de aluminio extrusionado Perfiver L "ISOVER" en las aristas longitudinales del conducto y Perfiver H "ISOVER" para la formación de puertas de inspección o registro, conexiones a máquinas, a rejillas o a difusores. Incluso codos, ramales a 45°, sellado de uniones con cola Climaver, embocaduras, soportes metálicos galvanizados, elementos de fijación, sellado de tramos con cinta Climaver Deco de aluminio, accesorios de montaje y piezas especiales.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</si>
  <si>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</si>
  <si>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</si>
  <si>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</si>
  <si>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</si>
  <si>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</si>
  <si>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</si>
  <si>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</si>
  <si>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mt42coi015c</t>
  </si>
  <si>
    <t xml:space="preserve">m²</t>
  </si>
  <si>
    <t xml:space="preserve">Panel rígido de alta densidad de lana de vidrio Climaver A2 Deco "ISOVER", de 25 mm de espesor, revestido con un complejo multicapa que actúa como barrera de vapor, color negro por el exterior y tejido NETO por el interior, para la formación de conductos autoportantes para la distribución de aire en climatización, resistencia térmica 0,78 m²K/W, conductividad térmica 0,032 W/(mK), Euroclase A2-s1, d0 de reacción al fuego, con código de designación MW-EN 14303-T5-MV1.</t>
  </si>
  <si>
    <t xml:space="preserve">mt42coi020c</t>
  </si>
  <si>
    <t xml:space="preserve">m</t>
  </si>
  <si>
    <t xml:space="preserve">Cinta "Climaver Deco" de aluminio de 50 micras de espesor y 63 mm de ancho, con revestimiento exterior del complejo multicapa Deco, con adhesivo a base de resinas acrílicas, para el sellado de uniones de conductos de lana de vidrio "Climaver Deco".</t>
  </si>
  <si>
    <t xml:space="preserve">mt42coi030</t>
  </si>
  <si>
    <t xml:space="preserve">kg</t>
  </si>
  <si>
    <t xml:space="preserve">Adhesivo vinílico en dispersión acuosa, Cola Climaver "ISOVER", para unión de conductos de lana de vidrio.</t>
  </si>
  <si>
    <t xml:space="preserve">mt42con025</t>
  </si>
  <si>
    <t xml:space="preserve">Ud</t>
  </si>
  <si>
    <t xml:space="preserve">Soporte metálico de acero galvanizado para sujeción a la losa de conducto rectangular de lana mineral para la distribución de aire en climatización.</t>
  </si>
  <si>
    <t xml:space="preserve">mt42coi040a</t>
  </si>
  <si>
    <t xml:space="preserve">m</t>
  </si>
  <si>
    <t xml:space="preserve">Perfil de aluminio extrusionado de 1,155 m de longitud y 1 mm de espesor, Perfiver L "ISOVER", para colocar en las aristas longitudinales de conductos autoportantes para la distribución de aire en climatización con sistema Climaver Metal.</t>
  </si>
  <si>
    <t xml:space="preserve">mt42coi050a</t>
  </si>
  <si>
    <t xml:space="preserve">m</t>
  </si>
  <si>
    <t xml:space="preserve">Perfil de aluminio extrusionado en forma de h minúscula, de 2 m de longitud y 1,1 mm de espesor, Perfiver H "ISOVER", para la formación de puertas de inspección o registro, conexiones a máquinas, a rejillas o a difusores en conductos autoportantes para la distribución de aire en climatización con sistema Climaver Metal.</t>
  </si>
  <si>
    <t xml:space="preserve">mt42www011</t>
  </si>
  <si>
    <t xml:space="preserve">Ud</t>
  </si>
  <si>
    <t xml:space="preserve">Repercusión, por m², de material auxiliar para fijación y confección de canalizaciones de aire en instalaciones de climatización.</t>
  </si>
  <si>
    <t xml:space="preserve">Subtotal materiales:</t>
  </si>
  <si>
    <t xml:space="preserve">Mano de obra</t>
  </si>
  <si>
    <t xml:space="preserve">mo012</t>
  </si>
  <si>
    <t xml:space="preserve">h</t>
  </si>
  <si>
    <t xml:space="preserve">Oficial colocador de conductos de fibras minerales.</t>
  </si>
  <si>
    <t xml:space="preserve">mo083</t>
  </si>
  <si>
    <t xml:space="preserve">h</t>
  </si>
  <si>
    <t xml:space="preserve">Medio oficial colocador de conductos de fibras minerales.</t>
  </si>
  <si>
    <t xml:space="preserve">Subtotal mano de obra:</t>
  </si>
  <si>
    <t xml:space="preserve">Herramientas</t>
  </si>
  <si>
    <t xml:space="preserve">%</t>
  </si>
  <si>
    <t xml:space="preserve">Herramientas</t>
  </si>
  <si>
    <t xml:space="preserve">Coste de mantenimiento decenal: $ 7.117,79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</si>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</sst>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31"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1">
        <v>1.15</v>
      </c>
      <c r="F10" s="12">
        <v>11195.3</v>
      </c>
      <c r="G10" s="12">
        <f ca="1">ROUND(INDIRECT(ADDRESS(ROW()+(0), COLUMN()+(-2), 1))*INDIRECT(ADDRESS(ROW()+(0), COLUMN()+(-1), 1)), 2)</f>
        <v>12874.5</v>
      </c>
    </row>
    <row r="11" spans="1:7" ht="34.50" thickBot="1" customHeight="1">
      <c r="A11" s="1" t="s">
        <v>15</v>
      </c>
      <c r="B11" s="1"/>
      <c r="C11" s="10" t="s">
        <v>16</v>
      </c>
      <c r="D11" s="1" t="s">
        <v>17</v>
      </c>
      <c r="E11" s="11">
        <v>1.5</v>
      </c>
      <c r="F11" s="12">
        <v>342.96</v>
      </c>
      <c r="G11" s="12">
        <f ca="1">ROUND(INDIRECT(ADDRESS(ROW()+(0), COLUMN()+(-2), 1))*INDIRECT(ADDRESS(ROW()+(0), COLUMN()+(-1), 1)), 2)</f>
        <v>514.44</v>
      </c>
    </row>
    <row r="12" spans="1:7" ht="24.00" thickBot="1" customHeight="1">
      <c r="A12" s="1" t="s">
        <v>18</v>
      </c>
      <c r="B12" s="1"/>
      <c r="C12" s="10" t="s">
        <v>19</v>
      </c>
      <c r="D12" s="1" t="s">
        <v>20</v>
      </c>
      <c r="E12" s="11">
        <v>0.01</v>
      </c>
      <c r="F12" s="12">
        <v>4646.24</v>
      </c>
      <c r="G12" s="12">
        <f ca="1">ROUND(INDIRECT(ADDRESS(ROW()+(0), COLUMN()+(-2), 1))*INDIRECT(ADDRESS(ROW()+(0), COLUMN()+(-1), 1)), 2)</f>
        <v>46.46</v>
      </c>
    </row>
    <row r="13" spans="1:7" ht="24.00" thickBot="1" customHeight="1">
      <c r="A13" s="1" t="s">
        <v>21</v>
      </c>
      <c r="B13" s="1"/>
      <c r="C13" s="10" t="s">
        <v>22</v>
      </c>
      <c r="D13" s="1" t="s">
        <v>23</v>
      </c>
      <c r="E13" s="11">
        <v>0.5</v>
      </c>
      <c r="F13" s="12">
        <v>1746.96</v>
      </c>
      <c r="G13" s="12">
        <f ca="1">ROUND(INDIRECT(ADDRESS(ROW()+(0), COLUMN()+(-2), 1))*INDIRECT(ADDRESS(ROW()+(0), COLUMN()+(-1), 1)), 2)</f>
        <v>873.48</v>
      </c>
    </row>
    <row r="14" spans="1:7" ht="34.50" thickBot="1" customHeight="1">
      <c r="A14" s="1" t="s">
        <v>24</v>
      </c>
      <c r="B14" s="1"/>
      <c r="C14" s="10" t="s">
        <v>25</v>
      </c>
      <c r="D14" s="1" t="s">
        <v>26</v>
      </c>
      <c r="E14" s="11">
        <v>1</v>
      </c>
      <c r="F14" s="12">
        <v>984.2</v>
      </c>
      <c r="G14" s="12">
        <f ca="1">ROUND(INDIRECT(ADDRESS(ROW()+(0), COLUMN()+(-2), 1))*INDIRECT(ADDRESS(ROW()+(0), COLUMN()+(-1), 1)), 2)</f>
        <v>984.2</v>
      </c>
    </row>
    <row r="15" spans="1:7" ht="45.00" thickBot="1" customHeight="1">
      <c r="A15" s="1" t="s">
        <v>27</v>
      </c>
      <c r="B15" s="1"/>
      <c r="C15" s="10" t="s">
        <v>28</v>
      </c>
      <c r="D15" s="1" t="s">
        <v>29</v>
      </c>
      <c r="E15" s="11">
        <v>1</v>
      </c>
      <c r="F15" s="12">
        <v>2173.44</v>
      </c>
      <c r="G15" s="12">
        <f ca="1">ROUND(INDIRECT(ADDRESS(ROW()+(0), COLUMN()+(-2), 1))*INDIRECT(ADDRESS(ROW()+(0), COLUMN()+(-1), 1)), 2)</f>
        <v>2173.44</v>
      </c>
    </row>
    <row r="16" spans="1:7" ht="24.00" thickBot="1" customHeight="1">
      <c r="A16" s="1" t="s">
        <v>30</v>
      </c>
      <c r="B16" s="1"/>
      <c r="C16" s="10" t="s">
        <v>31</v>
      </c>
      <c r="D16" s="1" t="s">
        <v>32</v>
      </c>
      <c r="E16" s="13">
        <v>0.1</v>
      </c>
      <c r="F16" s="14">
        <v>5454.1</v>
      </c>
      <c r="G16" s="14">
        <f ca="1">ROUND(INDIRECT(ADDRESS(ROW()+(0), COLUMN()+(-2), 1))*INDIRECT(ADDRESS(ROW()+(0), COLUMN()+(-1), 1)), 2)</f>
        <v>545.41</v>
      </c>
    </row>
    <row r="17" spans="1:7" ht="13.50" thickBot="1" customHeight="1">
      <c r="A17" s="15"/>
      <c r="B17" s="15"/>
      <c r="C17" s="15"/>
      <c r="D17" s="15"/>
      <c r="E17" s="9" t="s">
        <v>33</v>
      </c>
      <c r="F17" s="9"/>
      <c r="G17" s="17">
        <f ca="1">ROUND(SUM(INDIRECT(ADDRESS(ROW()+(-1), COLUMN()+(0), 1)),INDIRECT(ADDRESS(ROW()+(-2), COLUMN()+(0), 1)),INDIRECT(ADDRESS(ROW()+(-3), COLUMN()+(0), 1)),INDIRECT(ADDRESS(ROW()+(-4), COLUMN()+(0), 1)),INDIRECT(ADDRESS(ROW()+(-5), COLUMN()+(0), 1)),INDIRECT(ADDRESS(ROW()+(-6), COLUMN()+(0), 1)),INDIRECT(ADDRESS(ROW()+(-7), COLUMN()+(0), 1))), 2)</f>
        <v>18012</v>
      </c>
    </row>
    <row r="18" spans="1:7" ht="13.50" thickBot="1" customHeight="1">
      <c r="A18" s="15">
        <v>2</v>
      </c>
      <c r="B18" s="15"/>
      <c r="C18" s="15"/>
      <c r="D18" s="18" t="s">
        <v>34</v>
      </c>
      <c r="E18" s="18"/>
      <c r="F18" s="15"/>
      <c r="G18" s="15"/>
    </row>
    <row r="19" spans="1:7" ht="13.50" thickBot="1" customHeight="1">
      <c r="A19" s="1" t="s">
        <v>35</v>
      </c>
      <c r="B19" s="1"/>
      <c r="C19" s="10" t="s">
        <v>36</v>
      </c>
      <c r="D19" s="1" t="s">
        <v>37</v>
      </c>
      <c r="E19" s="11">
        <v>0.583</v>
      </c>
      <c r="F19" s="12">
        <v>12241</v>
      </c>
      <c r="G19" s="12">
        <f ca="1">ROUND(INDIRECT(ADDRESS(ROW()+(0), COLUMN()+(-2), 1))*INDIRECT(ADDRESS(ROW()+(0), COLUMN()+(-1), 1)), 2)</f>
        <v>7136.52</v>
      </c>
    </row>
    <row r="20" spans="1:7" ht="13.50" thickBot="1" customHeight="1">
      <c r="A20" s="1" t="s">
        <v>38</v>
      </c>
      <c r="B20" s="1"/>
      <c r="C20" s="10" t="s">
        <v>39</v>
      </c>
      <c r="D20" s="1" t="s">
        <v>40</v>
      </c>
      <c r="E20" s="13">
        <v>0.583</v>
      </c>
      <c r="F20" s="14">
        <v>8905.02</v>
      </c>
      <c r="G20" s="14">
        <f ca="1">ROUND(INDIRECT(ADDRESS(ROW()+(0), COLUMN()+(-2), 1))*INDIRECT(ADDRESS(ROW()+(0), COLUMN()+(-1), 1)), 2)</f>
        <v>5191.63</v>
      </c>
    </row>
    <row r="21" spans="1:7" ht="13.50" thickBot="1" customHeight="1">
      <c r="A21" s="15"/>
      <c r="B21" s="15"/>
      <c r="C21" s="15"/>
      <c r="D21" s="15"/>
      <c r="E21" s="9" t="s">
        <v>41</v>
      </c>
      <c r="F21" s="9"/>
      <c r="G21" s="17">
        <f ca="1">ROUND(SUM(INDIRECT(ADDRESS(ROW()+(-1), COLUMN()+(0), 1)),INDIRECT(ADDRESS(ROW()+(-2), COLUMN()+(0), 1))), 2)</f>
        <v>12328.2</v>
      </c>
    </row>
    <row r="22" spans="1:7" ht="13.50" thickBot="1" customHeight="1">
      <c r="A22" s="15">
        <v>3</v>
      </c>
      <c r="B22" s="15"/>
      <c r="C22" s="15"/>
      <c r="D22" s="18" t="s">
        <v>42</v>
      </c>
      <c r="E22" s="18"/>
      <c r="F22" s="15"/>
      <c r="G22" s="15"/>
    </row>
    <row r="23" spans="1:7" ht="13.50" thickBot="1" customHeight="1">
      <c r="A23" s="19"/>
      <c r="B23" s="19"/>
      <c r="C23" s="20" t="s">
        <v>43</v>
      </c>
      <c r="D23" s="19" t="s">
        <v>44</v>
      </c>
      <c r="E23" s="13">
        <v>2</v>
      </c>
      <c r="F23" s="14">
        <f ca="1">ROUND(SUM(INDIRECT(ADDRESS(ROW()+(-2), COLUMN()+(1), 1)),INDIRECT(ADDRESS(ROW()+(-6), COLUMN()+(1), 1))), 2)</f>
        <v>30340.1</v>
      </c>
      <c r="G23" s="14">
        <f ca="1">ROUND(INDIRECT(ADDRESS(ROW()+(0), COLUMN()+(-2), 1))*INDIRECT(ADDRESS(ROW()+(0), COLUMN()+(-1), 1))/100, 2)</f>
        <v>606.8</v>
      </c>
    </row>
    <row r="24" spans="1:7" ht="13.50" thickBot="1" customHeight="1">
      <c r="A24" s="21" t="s">
        <v>45</v>
      </c>
      <c r="B24" s="21"/>
      <c r="C24" s="22"/>
      <c r="D24" s="23"/>
      <c r="E24" s="24" t="s">
        <v>46</v>
      </c>
      <c r="F24" s="25"/>
      <c r="G24" s="26">
        <f ca="1">ROUND(SUM(INDIRECT(ADDRESS(ROW()+(-1), COLUMN()+(0), 1)),INDIRECT(ADDRESS(ROW()+(-3), COLUMN()+(0), 1)),INDIRECT(ADDRESS(ROW()+(-7), COLUMN()+(0), 1))), 2)</f>
        <v>30946.9</v>
      </c>
    </row>
  </sheetData>
  <mergeCells count="26">
    <mergeCell ref="A1:G1"/>
    <mergeCell ref="C3:G3"/>
    <mergeCell ref="A5:G5"/>
    <mergeCell ref="A8:B8"/>
    <mergeCell ref="A9:B9"/>
    <mergeCell ref="D9:E9"/>
    <mergeCell ref="A10:B10"/>
    <mergeCell ref="A11:B11"/>
    <mergeCell ref="A12:B12"/>
    <mergeCell ref="A13:B13"/>
    <mergeCell ref="A14:B14"/>
    <mergeCell ref="A15:B15"/>
    <mergeCell ref="A16:B16"/>
    <mergeCell ref="A17:B17"/>
    <mergeCell ref="E17:F17"/>
    <mergeCell ref="A18:B18"/>
    <mergeCell ref="D18:E18"/>
    <mergeCell ref="A19:B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