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<sst xmlns="http://schemas.openxmlformats.org/spreadsheetml/2006/main" count="44" uniqueCount="44">
  <si>
    <t xml:space="preserve"/>
  </si>
  <si>
    <t xml:space="preserve">IFI010</t>
  </si>
  <si>
    <t xml:space="preserve">Ud</t>
  </si>
  <si>
    <t xml:space="preserve">Instalación interior para aseo.</t>
  </si>
  <si>
    <r>
      <rPr>
        <sz val="8.25"/>
        <color rgb="FF000000"/>
        <rFont val="Arial"/>
        <family val="2"/>
      </rPr>
      <t xml:space="preserve">Instalación interior de plomería para aseo con dotación para: inodoro, bacha simple, realizada con caño de polietileno reticulado (PE-X), "FITTINGS ESTÁNDAR", para la red de agua fría y caliente que conecta la ramal a 45° particular o una de sus ramificaciones con cada uno de los artefactos sanitarios, con los diámetros necesarios para cada punto de servicio. Incluso llaves de paso de cuarto húmedo para el corte del suministro de agua, de latón, material auxiliar para montaje y sujeción a la obra, ramal a 45° particular, accesorios de ramales a 45°. El precio no incluye las ayudas de albañilería para instalaciones.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</si>
  <si>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</si>
  <si>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</si>
  <si>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</si>
  <si>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</si>
  <si>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</si>
  <si>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</si>
  <si>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</si>
  <si>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mt37tpf400a</t>
  </si>
  <si>
    <t xml:space="preserve">Ud</t>
  </si>
  <si>
    <t xml:space="preserve">Material auxiliar para montaje y sujeción a la obra de las cañerías de polietileno reticulado (PE-Xa), "FITTINGS ESTÁNDAR", de 16 mm de diámetro exterior.</t>
  </si>
  <si>
    <t xml:space="preserve">mt37tpf010ag</t>
  </si>
  <si>
    <t xml:space="preserve">m</t>
  </si>
  <si>
    <t xml:space="preserve">Caño de polietileno reticulado (PE-Xa), "FITTINGS ESTÁNDAR", de 16 mm de diámetro exterior, serie 4, clase 1-2-5/8 bar y clase 4/10 bar, suministrado en rollos, según ISO 15875-2, con el precio incrementado el 30% en concepto de accesorios y piezas especiales.</t>
  </si>
  <si>
    <t xml:space="preserve">mt37tpf400b</t>
  </si>
  <si>
    <t xml:space="preserve">Ud</t>
  </si>
  <si>
    <t xml:space="preserve">Material auxiliar para montaje y sujeción a la obra de las cañerías de polietileno reticulado (PE-Xa), "FITTINGS ESTÁNDAR", de 20 mm de diámetro exterior.</t>
  </si>
  <si>
    <t xml:space="preserve">mt37tpf010bg</t>
  </si>
  <si>
    <t xml:space="preserve">m</t>
  </si>
  <si>
    <t xml:space="preserve">Caño de polietileno reticulado (PE-Xa), "FITTINGS ESTÁNDAR", de 20 mm de diámetro exterior, serie 5, clase 1-2-5/6 bar y clase 4/8 bar, suministrado en rollos, según ISO 15875-2, con el precio incrementado el 30% en concepto de accesorios y piezas especiales.</t>
  </si>
  <si>
    <t xml:space="preserve">mt37avf010b</t>
  </si>
  <si>
    <t xml:space="preserve">Ud</t>
  </si>
  <si>
    <t xml:space="preserve">Válvula de esfera, de latón, de 20 mm de diámetro, "FITTINGS ESTÁNDAR", sistema de unión Eco-Press, con prensado tipo RF, para cañería de polietileno reticulado (PEX).</t>
  </si>
  <si>
    <t xml:space="preserve">mt37avf170d</t>
  </si>
  <si>
    <t xml:space="preserve">Ud</t>
  </si>
  <si>
    <t xml:space="preserve">Mando de palanca, con embellecedor, "FITTINGS ESTÁNDAR".</t>
  </si>
  <si>
    <t xml:space="preserve">Subtotal materiales:</t>
  </si>
  <si>
    <t xml:space="preserve">Mano de obra</t>
  </si>
  <si>
    <t xml:space="preserve">mo008</t>
  </si>
  <si>
    <t xml:space="preserve">h</t>
  </si>
  <si>
    <t xml:space="preserve">Oficial plomero.</t>
  </si>
  <si>
    <t xml:space="preserve">mo107</t>
  </si>
  <si>
    <t xml:space="preserve">h</t>
  </si>
  <si>
    <t xml:space="preserve">Medio oficial plomero.</t>
  </si>
  <si>
    <t xml:space="preserve">Subtotal mano de obra:</t>
  </si>
  <si>
    <t xml:space="preserve">Herramientas</t>
  </si>
  <si>
    <t xml:space="preserve">%</t>
  </si>
  <si>
    <t xml:space="preserve">Herramientas</t>
  </si>
  <si>
    <t xml:space="preserve">Coste de mantenimiento decenal: $ 34.019,81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</si>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</sst>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6.46" customWidth="1"/>
    <col min="2" max="2" width="6.12" customWidth="1"/>
    <col min="3" max="3" width="7.65" customWidth="1"/>
    <col min="4" max="4" width="70.72" customWidth="1"/>
    <col min="5" max="5" width="10.71" customWidth="1"/>
    <col min="6" max="6" width="13.26" customWidth="1"/>
    <col min="7" max="7" width="13.6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24.00" thickBot="1" customHeight="1">
      <c r="A10" s="1" t="s">
        <v>12</v>
      </c>
      <c r="B10" s="1"/>
      <c r="C10" s="10" t="s">
        <v>13</v>
      </c>
      <c r="D10" s="1" t="s">
        <v>14</v>
      </c>
      <c r="E10" s="11">
        <v>8.1</v>
      </c>
      <c r="F10" s="12">
        <v>1.45</v>
      </c>
      <c r="G10" s="12">
        <f ca="1">ROUND(INDIRECT(ADDRESS(ROW()+(0), COLUMN()+(-2), 1))*INDIRECT(ADDRESS(ROW()+(0), COLUMN()+(-1), 1)), 2)</f>
        <v>11.75</v>
      </c>
    </row>
    <row r="11" spans="1:7" ht="45.00" thickBot="1" customHeight="1">
      <c r="A11" s="1" t="s">
        <v>15</v>
      </c>
      <c r="B11" s="1"/>
      <c r="C11" s="10" t="s">
        <v>16</v>
      </c>
      <c r="D11" s="1" t="s">
        <v>17</v>
      </c>
      <c r="E11" s="11">
        <v>8.1</v>
      </c>
      <c r="F11" s="12">
        <v>37.7</v>
      </c>
      <c r="G11" s="12">
        <f ca="1">ROUND(INDIRECT(ADDRESS(ROW()+(0), COLUMN()+(-2), 1))*INDIRECT(ADDRESS(ROW()+(0), COLUMN()+(-1), 1)), 2)</f>
        <v>305.37</v>
      </c>
    </row>
    <row r="12" spans="1:7" ht="24.00" thickBot="1" customHeight="1">
      <c r="A12" s="1" t="s">
        <v>18</v>
      </c>
      <c r="B12" s="1"/>
      <c r="C12" s="10" t="s">
        <v>19</v>
      </c>
      <c r="D12" s="1" t="s">
        <v>20</v>
      </c>
      <c r="E12" s="11">
        <v>15</v>
      </c>
      <c r="F12" s="12">
        <v>1.92</v>
      </c>
      <c r="G12" s="12">
        <f ca="1">ROUND(INDIRECT(ADDRESS(ROW()+(0), COLUMN()+(-2), 1))*INDIRECT(ADDRESS(ROW()+(0), COLUMN()+(-1), 1)), 2)</f>
        <v>28.8</v>
      </c>
    </row>
    <row r="13" spans="1:7" ht="45.00" thickBot="1" customHeight="1">
      <c r="A13" s="1" t="s">
        <v>21</v>
      </c>
      <c r="B13" s="1"/>
      <c r="C13" s="10" t="s">
        <v>22</v>
      </c>
      <c r="D13" s="1" t="s">
        <v>23</v>
      </c>
      <c r="E13" s="11">
        <v>15</v>
      </c>
      <c r="F13" s="12">
        <v>50</v>
      </c>
      <c r="G13" s="12">
        <f ca="1">ROUND(INDIRECT(ADDRESS(ROW()+(0), COLUMN()+(-2), 1))*INDIRECT(ADDRESS(ROW()+(0), COLUMN()+(-1), 1)), 2)</f>
        <v>750</v>
      </c>
    </row>
    <row r="14" spans="1:7" ht="34.50" thickBot="1" customHeight="1">
      <c r="A14" s="1" t="s">
        <v>24</v>
      </c>
      <c r="B14" s="1"/>
      <c r="C14" s="10" t="s">
        <v>25</v>
      </c>
      <c r="D14" s="1" t="s">
        <v>26</v>
      </c>
      <c r="E14" s="11">
        <v>2</v>
      </c>
      <c r="F14" s="12">
        <v>346.58</v>
      </c>
      <c r="G14" s="12">
        <f ca="1">ROUND(INDIRECT(ADDRESS(ROW()+(0), COLUMN()+(-2), 1))*INDIRECT(ADDRESS(ROW()+(0), COLUMN()+(-1), 1)), 2)</f>
        <v>693.16</v>
      </c>
    </row>
    <row r="15" spans="1:7" ht="13.50" thickBot="1" customHeight="1">
      <c r="A15" s="1" t="s">
        <v>27</v>
      </c>
      <c r="B15" s="1"/>
      <c r="C15" s="10" t="s">
        <v>28</v>
      </c>
      <c r="D15" s="1" t="s">
        <v>29</v>
      </c>
      <c r="E15" s="13">
        <v>2</v>
      </c>
      <c r="F15" s="14">
        <v>161.7</v>
      </c>
      <c r="G15" s="14">
        <f ca="1">ROUND(INDIRECT(ADDRESS(ROW()+(0), COLUMN()+(-2), 1))*INDIRECT(ADDRESS(ROW()+(0), COLUMN()+(-1), 1)), 2)</f>
        <v>323.4</v>
      </c>
    </row>
    <row r="16" spans="1:7" ht="13.50" thickBot="1" customHeight="1">
      <c r="A16" s="15"/>
      <c r="B16" s="15"/>
      <c r="C16" s="15"/>
      <c r="D16" s="15"/>
      <c r="E16" s="9" t="s">
        <v>30</v>
      </c>
      <c r="F16" s="9"/>
      <c r="G16" s="17">
        <f ca="1">ROUND(SUM(INDIRECT(ADDRESS(ROW()+(-1), COLUMN()+(0), 1)),INDIRECT(ADDRESS(ROW()+(-2), COLUMN()+(0), 1)),INDIRECT(ADDRESS(ROW()+(-3), COLUMN()+(0), 1)),INDIRECT(ADDRESS(ROW()+(-4), COLUMN()+(0), 1)),INDIRECT(ADDRESS(ROW()+(-5), COLUMN()+(0), 1)),INDIRECT(ADDRESS(ROW()+(-6), COLUMN()+(0), 1))), 2)</f>
        <v>2112.48</v>
      </c>
    </row>
    <row r="17" spans="1:7" ht="13.50" thickBot="1" customHeight="1">
      <c r="A17" s="15">
        <v>2</v>
      </c>
      <c r="B17" s="15"/>
      <c r="C17" s="15"/>
      <c r="D17" s="18" t="s">
        <v>31</v>
      </c>
      <c r="E17" s="18"/>
      <c r="F17" s="15"/>
      <c r="G17" s="15"/>
    </row>
    <row r="18" spans="1:7" ht="13.50" thickBot="1" customHeight="1">
      <c r="A18" s="1" t="s">
        <v>32</v>
      </c>
      <c r="B18" s="1"/>
      <c r="C18" s="10" t="s">
        <v>33</v>
      </c>
      <c r="D18" s="1" t="s">
        <v>34</v>
      </c>
      <c r="E18" s="11">
        <v>5.219</v>
      </c>
      <c r="F18" s="12">
        <v>33423.5</v>
      </c>
      <c r="G18" s="12">
        <f ca="1">ROUND(INDIRECT(ADDRESS(ROW()+(0), COLUMN()+(-2), 1))*INDIRECT(ADDRESS(ROW()+(0), COLUMN()+(-1), 1)), 2)</f>
        <v>174437</v>
      </c>
    </row>
    <row r="19" spans="1:7" ht="13.50" thickBot="1" customHeight="1">
      <c r="A19" s="1" t="s">
        <v>35</v>
      </c>
      <c r="B19" s="1"/>
      <c r="C19" s="10" t="s">
        <v>36</v>
      </c>
      <c r="D19" s="1" t="s">
        <v>37</v>
      </c>
      <c r="E19" s="13">
        <v>5.219</v>
      </c>
      <c r="F19" s="14">
        <v>24268.4</v>
      </c>
      <c r="G19" s="14">
        <f ca="1">ROUND(INDIRECT(ADDRESS(ROW()+(0), COLUMN()+(-2), 1))*INDIRECT(ADDRESS(ROW()+(0), COLUMN()+(-1), 1)), 2)</f>
        <v>126657</v>
      </c>
    </row>
    <row r="20" spans="1:7" ht="13.50" thickBot="1" customHeight="1">
      <c r="A20" s="15"/>
      <c r="B20" s="15"/>
      <c r="C20" s="15"/>
      <c r="D20" s="15"/>
      <c r="E20" s="9" t="s">
        <v>38</v>
      </c>
      <c r="F20" s="9"/>
      <c r="G20" s="17">
        <f ca="1">ROUND(SUM(INDIRECT(ADDRESS(ROW()+(-1), COLUMN()+(0), 1)),INDIRECT(ADDRESS(ROW()+(-2), COLUMN()+(0), 1))), 2)</f>
        <v>301094</v>
      </c>
    </row>
    <row r="21" spans="1:7" ht="13.50" thickBot="1" customHeight="1">
      <c r="A21" s="15">
        <v>3</v>
      </c>
      <c r="B21" s="15"/>
      <c r="C21" s="15"/>
      <c r="D21" s="18" t="s">
        <v>39</v>
      </c>
      <c r="E21" s="18"/>
      <c r="F21" s="15"/>
      <c r="G21" s="15"/>
    </row>
    <row r="22" spans="1:7" ht="13.50" thickBot="1" customHeight="1">
      <c r="A22" s="19"/>
      <c r="B22" s="19"/>
      <c r="C22" s="20" t="s">
        <v>40</v>
      </c>
      <c r="D22" s="19" t="s">
        <v>41</v>
      </c>
      <c r="E22" s="13">
        <v>2</v>
      </c>
      <c r="F22" s="14">
        <f ca="1">ROUND(SUM(INDIRECT(ADDRESS(ROW()+(-2), COLUMN()+(1), 1)),INDIRECT(ADDRESS(ROW()+(-6), COLUMN()+(1), 1))), 2)</f>
        <v>303207</v>
      </c>
      <c r="G22" s="14">
        <f ca="1">ROUND(INDIRECT(ADDRESS(ROW()+(0), COLUMN()+(-2), 1))*INDIRECT(ADDRESS(ROW()+(0), COLUMN()+(-1), 1))/100, 2)</f>
        <v>6064.14</v>
      </c>
    </row>
    <row r="23" spans="1:7" ht="13.50" thickBot="1" customHeight="1">
      <c r="A23" s="21" t="s">
        <v>42</v>
      </c>
      <c r="B23" s="21"/>
      <c r="C23" s="22"/>
      <c r="D23" s="23"/>
      <c r="E23" s="24" t="s">
        <v>43</v>
      </c>
      <c r="F23" s="25"/>
      <c r="G23" s="26">
        <f ca="1">ROUND(SUM(INDIRECT(ADDRESS(ROW()+(-1), COLUMN()+(0), 1)),INDIRECT(ADDRESS(ROW()+(-3), COLUMN()+(0), 1)),INDIRECT(ADDRESS(ROW()+(-7), COLUMN()+(0), 1))), 2)</f>
        <v>309271</v>
      </c>
    </row>
  </sheetData>
  <mergeCells count="25">
    <mergeCell ref="A1:G1"/>
    <mergeCell ref="C3:G3"/>
    <mergeCell ref="A5:G5"/>
    <mergeCell ref="A8:B8"/>
    <mergeCell ref="A9:B9"/>
    <mergeCell ref="D9:E9"/>
    <mergeCell ref="A10:B10"/>
    <mergeCell ref="A11:B11"/>
    <mergeCell ref="A12:B12"/>
    <mergeCell ref="A13:B13"/>
    <mergeCell ref="A14:B14"/>
    <mergeCell ref="A15:B15"/>
    <mergeCell ref="A16:B16"/>
    <mergeCell ref="E16:F16"/>
    <mergeCell ref="A17:B17"/>
    <mergeCell ref="D17:E17"/>
    <mergeCell ref="A18:B18"/>
    <mergeCell ref="A19:B19"/>
    <mergeCell ref="A20:B20"/>
    <mergeCell ref="E20:F20"/>
    <mergeCell ref="A21:B21"/>
    <mergeCell ref="D21:E21"/>
    <mergeCell ref="A22:B22"/>
    <mergeCell ref="A23:D23"/>
    <mergeCell ref="E23:F23"/>
  </mergeCells>
  <pageMargins left="0.147638" right="0.147638" top="0.206693" bottom="0.206693" header="0.0" footer="0.0"/>
  <pageSetup paperSize="9" orientation="portrait"/>
  <rowBreaks count="0" manualBreakCount="0">
    </rowBreaks>
</worksheet>
</file>