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<sst xmlns="http://schemas.openxmlformats.org/spreadsheetml/2006/main" count="40" uniqueCount="40">
  <si>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</si>
  <si>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TMB040</t>
  </si>
  <si>
    <t xml:space="preserve">Ud</t>
  </si>
  <si>
    <t xml:space="preserve">Banco de hormigón prefabricado.</t>
  </si>
  <si>
    <r>
      <rPr>
        <sz val="8.25"/>
        <color rgb="FF000000"/>
        <rFont val="Arial"/>
        <family val="2"/>
      </rPr>
      <t xml:space="preserve">Banco, de 190x52x82 cm con asiento y respaldo de hormigón prefabricado, fijado a una base de hormigón H-20, clase de exposición ambiental A1, tamaño máximo del agregado 19,0 mm, consistencia plástica con elementos de anclaje. El precio incluye la excavación.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</si>
  <si>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</si>
  <si>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</si>
  <si>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</si>
  <si>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</si>
  <si>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</si>
  <si>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</si>
  <si>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</si>
  <si>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mt52ban010c</t>
  </si>
  <si>
    <t xml:space="preserve">Ud</t>
  </si>
  <si>
    <t xml:space="preserve">Banco, de 190x52x82 cm con asiento y respaldo de hormigón prefabricado, incluso pernos de anclaje.</t>
  </si>
  <si>
    <t xml:space="preserve">mt10hmf080Fe</t>
  </si>
  <si>
    <t xml:space="preserve">m³</t>
  </si>
  <si>
    <t xml:space="preserve">Hormigón masivo H-20, clase de exposición ambiental A1, tamaño máximo del agregado 19 mm, consistencia muy plástica, elaborado, según CIRSOC 201 2005.</t>
  </si>
  <si>
    <t xml:space="preserve">mt09reh330</t>
  </si>
  <si>
    <t xml:space="preserve">kg</t>
  </si>
  <si>
    <t xml:space="preserve">Mortero de resina epoxi con arena de sílice, de endurecimiento rápido, para relleno de anclajes.</t>
  </si>
  <si>
    <t xml:space="preserve">Subtotal materiales:</t>
  </si>
  <si>
    <t xml:space="preserve">Equipo</t>
  </si>
  <si>
    <t xml:space="preserve">mq04cag010a</t>
  </si>
  <si>
    <t xml:space="preserve">h</t>
  </si>
  <si>
    <t xml:space="preserve">Camión con grúa de hasta 6 t.</t>
  </si>
  <si>
    <t xml:space="preserve">Subtotal equipo:</t>
  </si>
  <si>
    <t xml:space="preserve">Mano de obra</t>
  </si>
  <si>
    <t xml:space="preserve">mo041</t>
  </si>
  <si>
    <t xml:space="preserve">h</t>
  </si>
  <si>
    <t xml:space="preserve">Oficial albañil de obra civil.</t>
  </si>
  <si>
    <t xml:space="preserve">mo087</t>
  </si>
  <si>
    <t xml:space="preserve">h</t>
  </si>
  <si>
    <t xml:space="preserve">Medio oficial albañil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</si>
  <si>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</si>
  <si>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</si>
  <si>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</si>
  <si>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</si>
  <si>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$ 59.514,87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</si>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</sst>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1.19" customWidth="1"/>
    <col min="4" max="4" width="6.46" customWidth="1"/>
    <col min="5" max="5" width="68.85" customWidth="1"/>
    <col min="6" max="6" width="11.56" customWidth="1"/>
    <col min="7" max="7" width="14.45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16315.9</v>
      </c>
      <c r="H10" s="12">
        <f ca="1">ROUND(INDIRECT(ADDRESS(ROW()+(0), COLUMN()+(-2), 1))*INDIRECT(ADDRESS(ROW()+(0), COLUMN()+(-1), 1)), 2)</f>
        <v>16315.9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0.25</v>
      </c>
      <c r="G11" s="12">
        <v>3191.66</v>
      </c>
      <c r="H11" s="12">
        <f ca="1">ROUND(INDIRECT(ADDRESS(ROW()+(0), COLUMN()+(-2), 1))*INDIRECT(ADDRESS(ROW()+(0), COLUMN()+(-1), 1)), 2)</f>
        <v>797.92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0.2</v>
      </c>
      <c r="G12" s="14">
        <v>83.6</v>
      </c>
      <c r="H12" s="14">
        <f ca="1">ROUND(INDIRECT(ADDRESS(ROW()+(0), COLUMN()+(-2), 1))*INDIRECT(ADDRESS(ROW()+(0), COLUMN()+(-1), 1)), 2)</f>
        <v>16.72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17130.5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0.583</v>
      </c>
      <c r="G15" s="14">
        <v>38760.9</v>
      </c>
      <c r="H15" s="14">
        <f ca="1">ROUND(INDIRECT(ADDRESS(ROW()+(0), COLUMN()+(-2), 1))*INDIRECT(ADDRESS(ROW()+(0), COLUMN()+(-1), 1)), 2)</f>
        <v>22597.6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22597.6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1">
        <v>0.867</v>
      </c>
      <c r="G18" s="12">
        <v>33952.7</v>
      </c>
      <c r="H18" s="12">
        <f ca="1">ROUND(INDIRECT(ADDRESS(ROW()+(0), COLUMN()+(-2), 1))*INDIRECT(ADDRESS(ROW()+(0), COLUMN()+(-1), 1)), 2)</f>
        <v>29437</v>
      </c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3">
        <v>0.867</v>
      </c>
      <c r="G19" s="14">
        <v>25378.9</v>
      </c>
      <c r="H19" s="14">
        <f ca="1">ROUND(INDIRECT(ADDRESS(ROW()+(0), COLUMN()+(-2), 1))*INDIRECT(ADDRESS(ROW()+(0), COLUMN()+(-1), 1)), 2)</f>
        <v>22003.5</v>
      </c>
    </row>
    <row r="20" spans="1:8" ht="13.50" thickBot="1" customHeight="1">
      <c r="A20" s="15"/>
      <c r="B20" s="15"/>
      <c r="C20" s="15"/>
      <c r="D20" s="15"/>
      <c r="E20" s="15"/>
      <c r="F20" s="9" t="s">
        <v>34</v>
      </c>
      <c r="G20" s="9"/>
      <c r="H20" s="17">
        <f ca="1">ROUND(SUM(INDIRECT(ADDRESS(ROW()+(-1), COLUMN()+(0), 1)),INDIRECT(ADDRESS(ROW()+(-2), COLUMN()+(0), 1))), 2)</f>
        <v>51440.5</v>
      </c>
    </row>
    <row r="21" spans="1:8" ht="13.50" thickBot="1" customHeight="1">
      <c r="A21" s="15">
        <v>4</v>
      </c>
      <c r="B21" s="15"/>
      <c r="C21" s="15"/>
      <c r="D21" s="15"/>
      <c r="E21" s="18" t="s">
        <v>35</v>
      </c>
      <c r="F21" s="18"/>
      <c r="G21" s="15"/>
      <c r="H21" s="15"/>
    </row>
    <row r="22" spans="1:8" ht="13.50" thickBot="1" customHeight="1">
      <c r="A22" s="19"/>
      <c r="B22" s="19"/>
      <c r="C22" s="20" t="s">
        <v>36</v>
      </c>
      <c r="D22" s="20"/>
      <c r="E22" s="19" t="s">
        <v>37</v>
      </c>
      <c r="F22" s="13">
        <v>2</v>
      </c>
      <c r="G22" s="14">
        <f ca="1">ROUND(SUM(INDIRECT(ADDRESS(ROW()+(-2), COLUMN()+(1), 1)),INDIRECT(ADDRESS(ROW()+(-6), COLUMN()+(1), 1)),INDIRECT(ADDRESS(ROW()+(-9), COLUMN()+(1), 1))), 2)</f>
        <v>91168.6</v>
      </c>
      <c r="H22" s="14">
        <f ca="1">ROUND(INDIRECT(ADDRESS(ROW()+(0), COLUMN()+(-2), 1))*INDIRECT(ADDRESS(ROW()+(0), COLUMN()+(-1), 1))/100, 2)</f>
        <v>1823.37</v>
      </c>
    </row>
    <row r="23" spans="1:8" ht="13.50" thickBot="1" customHeight="1">
      <c r="A23" s="21" t="s">
        <v>38</v>
      </c>
      <c r="B23" s="21"/>
      <c r="C23" s="22"/>
      <c r="D23" s="22"/>
      <c r="E23" s="23"/>
      <c r="F23" s="24" t="s">
        <v>39</v>
      </c>
      <c r="G23" s="25"/>
      <c r="H23" s="26">
        <f ca="1">ROUND(SUM(INDIRECT(ADDRESS(ROW()+(-1), COLUMN()+(0), 1)),INDIRECT(ADDRESS(ROW()+(-3), COLUMN()+(0), 1)),INDIRECT(ADDRESS(ROW()+(-7), COLUMN()+(0), 1)),INDIRECT(ADDRESS(ROW()+(-10), COLUMN()+(0), 1))), 2)</f>
        <v>92992</v>
      </c>
    </row>
  </sheetData>
  <mergeCells count="4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