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<sst xmlns="http://schemas.openxmlformats.org/spreadsheetml/2006/main" count="43" uniqueCount="43">
  <si>
    <t xml:space="preserve"/>
  </si>
  <si>
    <t xml:space="preserve">TIF010</t>
  </si>
  <si>
    <t xml:space="preserve">Ud</t>
  </si>
  <si>
    <t xml:space="preserve">Farola con columna metálica.</t>
  </si>
  <si>
    <r>
      <rPr>
        <sz val="8.25"/>
        <color rgb="FF000000"/>
        <rFont val="Arial"/>
        <family val="2"/>
      </rPr>
      <t xml:space="preserve">Farola, modelo Rama Led "SANTA &amp; COLE", de 4700 mm de altura, compuesta por columna cilíndrica de acero galvanizado pintado y 1 luminaria rectangular de aluminio anodizado, de 25 W de potencia máxima, de 1163x200x98 mm, con 24 led de 1 W. El precio no incluye la excavación.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</si>
  <si>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</si>
  <si>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</si>
  <si>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</si>
  <si>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</si>
  <si>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</si>
  <si>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</si>
  <si>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</si>
  <si>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mt10hmf080Ff</t>
  </si>
  <si>
    <t xml:space="preserve">m³</t>
  </si>
  <si>
    <t xml:space="preserve">Hormigón masivo H-20, clase de exposición ambiental A1, tamaño máximo del agregado 19 mm, consistencia plástica, elaborado, según CIRSOC 201 2005.</t>
  </si>
  <si>
    <t xml:space="preserve">mt34syc015ja</t>
  </si>
  <si>
    <t xml:space="preserve">Ud</t>
  </si>
  <si>
    <t xml:space="preserve">Farola, modelo Rama Led "SANTA &amp; COLE", de 4700 mm de altura, compuesta por columna cilíndrica de acero galvanizado pintado, de 127 mm de diámetro y 1 luminaria rectangular de aluminio anodizado, de 25 W de potencia máxima, de 1163x200x98 mm, con óptica de alto rendimiento de tecnología led y 24 led de 1 W, clase de protección I, grado de protección IP66, incluso placa base y pernos de anclaje.</t>
  </si>
  <si>
    <t xml:space="preserve">Subtotal materiales:</t>
  </si>
  <si>
    <t xml:space="preserve">Equipo</t>
  </si>
  <si>
    <t xml:space="preserve">mq07cce010a</t>
  </si>
  <si>
    <t xml:space="preserve">h</t>
  </si>
  <si>
    <t xml:space="preserve">Camión con cesta elevadora de brazo articulado de 16 m de altura máxima de trabajo y 260 kg de carga máxima.</t>
  </si>
  <si>
    <t xml:space="preserve">Subtotal equipo:</t>
  </si>
  <si>
    <t xml:space="preserve">Mano de obra</t>
  </si>
  <si>
    <t xml:space="preserve">mo020</t>
  </si>
  <si>
    <t xml:space="preserve">h</t>
  </si>
  <si>
    <t xml:space="preserve">Oficial albañil.</t>
  </si>
  <si>
    <t xml:space="preserve">mo113</t>
  </si>
  <si>
    <t xml:space="preserve">h</t>
  </si>
  <si>
    <t xml:space="preserve">Ayudante de albañil.</t>
  </si>
  <si>
    <t xml:space="preserve">mo003</t>
  </si>
  <si>
    <t xml:space="preserve">h</t>
  </si>
  <si>
    <t xml:space="preserve">Oficial electricista.</t>
  </si>
  <si>
    <t xml:space="preserve">mo102</t>
  </si>
  <si>
    <t xml:space="preserve">h</t>
  </si>
  <si>
    <t xml:space="preserve">Medio oficial electricista.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</si>
  <si>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</si>
  <si>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</si>
  <si>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</si>
  <si>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</si>
  <si>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$ 1.230.077,11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</si>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</sst>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7.48" customWidth="1"/>
    <col min="4" max="4" width="66.64" customWidth="1"/>
    <col min="5" max="5" width="10.20" customWidth="1"/>
    <col min="6" max="6" width="15.81" customWidth="1"/>
    <col min="7" max="7" width="15.1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0.254</v>
      </c>
      <c r="F10" s="12">
        <v>3181.9</v>
      </c>
      <c r="G10" s="12">
        <f ca="1">ROUND(INDIRECT(ADDRESS(ROW()+(0), COLUMN()+(-2), 1))*INDIRECT(ADDRESS(ROW()+(0), COLUMN()+(-1), 1)), 2)</f>
        <v>808.2</v>
      </c>
    </row>
    <row r="11" spans="1:7" ht="66.00" thickBot="1" customHeight="1">
      <c r="A11" s="1" t="s">
        <v>15</v>
      </c>
      <c r="B11" s="1"/>
      <c r="C11" s="10" t="s">
        <v>16</v>
      </c>
      <c r="D11" s="1" t="s">
        <v>17</v>
      </c>
      <c r="E11" s="13">
        <v>1</v>
      </c>
      <c r="F11" s="14">
        <v>2.21464e+006</v>
      </c>
      <c r="G11" s="14">
        <f ca="1">ROUND(INDIRECT(ADDRESS(ROW()+(0), COLUMN()+(-2), 1))*INDIRECT(ADDRESS(ROW()+(0), COLUMN()+(-1), 1)), 2)</f>
        <v>2.21464e+006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2.21545e+006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24.00" thickBot="1" customHeight="1">
      <c r="A14" s="1" t="s">
        <v>20</v>
      </c>
      <c r="B14" s="1"/>
      <c r="C14" s="10" t="s">
        <v>21</v>
      </c>
      <c r="D14" s="1" t="s">
        <v>22</v>
      </c>
      <c r="E14" s="13">
        <v>0.22</v>
      </c>
      <c r="F14" s="14">
        <v>38842.1</v>
      </c>
      <c r="G14" s="14">
        <f ca="1">ROUND(INDIRECT(ADDRESS(ROW()+(0), COLUMN()+(-2), 1))*INDIRECT(ADDRESS(ROW()+(0), COLUMN()+(-1), 1)), 2)</f>
        <v>8545.26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1))), 2)</f>
        <v>8545.26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" t="s">
        <v>25</v>
      </c>
      <c r="B17" s="1"/>
      <c r="C17" s="10" t="s">
        <v>26</v>
      </c>
      <c r="D17" s="1" t="s">
        <v>27</v>
      </c>
      <c r="E17" s="11">
        <v>0.356</v>
      </c>
      <c r="F17" s="12">
        <v>32526.9</v>
      </c>
      <c r="G17" s="12">
        <f ca="1">ROUND(INDIRECT(ADDRESS(ROW()+(0), COLUMN()+(-2), 1))*INDIRECT(ADDRESS(ROW()+(0), COLUMN()+(-1), 1)), 2)</f>
        <v>11579.6</v>
      </c>
    </row>
    <row r="18" spans="1:7" ht="13.50" thickBot="1" customHeight="1">
      <c r="A18" s="1" t="s">
        <v>28</v>
      </c>
      <c r="B18" s="1"/>
      <c r="C18" s="10" t="s">
        <v>29</v>
      </c>
      <c r="D18" s="1" t="s">
        <v>30</v>
      </c>
      <c r="E18" s="11">
        <v>0.237</v>
      </c>
      <c r="F18" s="12">
        <v>23426.3</v>
      </c>
      <c r="G18" s="12">
        <f ca="1">ROUND(INDIRECT(ADDRESS(ROW()+(0), COLUMN()+(-2), 1))*INDIRECT(ADDRESS(ROW()+(0), COLUMN()+(-1), 1)), 2)</f>
        <v>5552.02</v>
      </c>
    </row>
    <row r="19" spans="1:7" ht="13.50" thickBot="1" customHeight="1">
      <c r="A19" s="1" t="s">
        <v>31</v>
      </c>
      <c r="B19" s="1"/>
      <c r="C19" s="10" t="s">
        <v>32</v>
      </c>
      <c r="D19" s="1" t="s">
        <v>33</v>
      </c>
      <c r="E19" s="11">
        <v>0.594</v>
      </c>
      <c r="F19" s="12">
        <v>33423.5</v>
      </c>
      <c r="G19" s="12">
        <f ca="1">ROUND(INDIRECT(ADDRESS(ROW()+(0), COLUMN()+(-2), 1))*INDIRECT(ADDRESS(ROW()+(0), COLUMN()+(-1), 1)), 2)</f>
        <v>19853.6</v>
      </c>
    </row>
    <row r="20" spans="1:7" ht="13.50" thickBot="1" customHeight="1">
      <c r="A20" s="1" t="s">
        <v>34</v>
      </c>
      <c r="B20" s="1"/>
      <c r="C20" s="10" t="s">
        <v>35</v>
      </c>
      <c r="D20" s="1" t="s">
        <v>36</v>
      </c>
      <c r="E20" s="13">
        <v>0.594</v>
      </c>
      <c r="F20" s="14">
        <v>24268.4</v>
      </c>
      <c r="G20" s="14">
        <f ca="1">ROUND(INDIRECT(ADDRESS(ROW()+(0), COLUMN()+(-2), 1))*INDIRECT(ADDRESS(ROW()+(0), COLUMN()+(-1), 1)), 2)</f>
        <v>14415.5</v>
      </c>
    </row>
    <row r="21" spans="1:7" ht="13.50" thickBot="1" customHeight="1">
      <c r="A21" s="15"/>
      <c r="B21" s="15"/>
      <c r="C21" s="15"/>
      <c r="D21" s="15"/>
      <c r="E21" s="9" t="s">
        <v>37</v>
      </c>
      <c r="F21" s="9"/>
      <c r="G21" s="17">
        <f ca="1">ROUND(SUM(INDIRECT(ADDRESS(ROW()+(-1), COLUMN()+(0), 1)),INDIRECT(ADDRESS(ROW()+(-2), COLUMN()+(0), 1)),INDIRECT(ADDRESS(ROW()+(-3), COLUMN()+(0), 1)),INDIRECT(ADDRESS(ROW()+(-4), COLUMN()+(0), 1))), 2)</f>
        <v>51400.6</v>
      </c>
    </row>
    <row r="22" spans="1:7" ht="13.50" thickBot="1" customHeight="1">
      <c r="A22" s="15">
        <v>4</v>
      </c>
      <c r="B22" s="15"/>
      <c r="C22" s="15"/>
      <c r="D22" s="18" t="s">
        <v>38</v>
      </c>
      <c r="E22" s="18"/>
      <c r="F22" s="15"/>
      <c r="G22" s="15"/>
    </row>
    <row r="23" spans="1:7" ht="13.50" thickBot="1" customHeight="1">
      <c r="A23" s="19"/>
      <c r="B23" s="19"/>
      <c r="C23" s="20" t="s">
        <v>39</v>
      </c>
      <c r="D23" s="19" t="s">
        <v>40</v>
      </c>
      <c r="E23" s="13">
        <v>2</v>
      </c>
      <c r="F23" s="14">
        <f ca="1">ROUND(SUM(INDIRECT(ADDRESS(ROW()+(-2), COLUMN()+(1), 1)),INDIRECT(ADDRESS(ROW()+(-8), COLUMN()+(1), 1)),INDIRECT(ADDRESS(ROW()+(-11), COLUMN()+(1), 1))), 2)</f>
        <v>2.27539e+006</v>
      </c>
      <c r="G23" s="14">
        <f ca="1">ROUND(INDIRECT(ADDRESS(ROW()+(0), COLUMN()+(-2), 1))*INDIRECT(ADDRESS(ROW()+(0), COLUMN()+(-1), 1))/100, 2)</f>
        <v>45507.8</v>
      </c>
    </row>
    <row r="24" spans="1:7" ht="13.50" thickBot="1" customHeight="1">
      <c r="A24" s="21" t="s">
        <v>41</v>
      </c>
      <c r="B24" s="21"/>
      <c r="C24" s="22"/>
      <c r="D24" s="23"/>
      <c r="E24" s="24" t="s">
        <v>42</v>
      </c>
      <c r="F24" s="25"/>
      <c r="G24" s="26">
        <f ca="1">ROUND(SUM(INDIRECT(ADDRESS(ROW()+(-1), COLUMN()+(0), 1)),INDIRECT(ADDRESS(ROW()+(-3), COLUMN()+(0), 1)),INDIRECT(ADDRESS(ROW()+(-9), COLUMN()+(0), 1)),INDIRECT(ADDRESS(ROW()+(-12), COLUMN()+(0), 1))), 2)</f>
        <v>2.3209e+006</v>
      </c>
    </row>
  </sheetData>
  <mergeCells count="28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E15:F15"/>
    <mergeCell ref="A16:B16"/>
    <mergeCell ref="D16:E16"/>
    <mergeCell ref="A17:B17"/>
    <mergeCell ref="A18:B18"/>
    <mergeCell ref="A19:B19"/>
    <mergeCell ref="A20:B20"/>
    <mergeCell ref="A21:B21"/>
    <mergeCell ref="E21:F21"/>
    <mergeCell ref="A22:B22"/>
    <mergeCell ref="D22:E22"/>
    <mergeCell ref="A23:B23"/>
    <mergeCell ref="A24:D24"/>
    <mergeCell ref="E24:F24"/>
  </mergeCells>
  <pageMargins left="0.147638" right="0.147638" top="0.206693" bottom="0.206693" header="0.0" footer="0.0"/>
  <pageSetup paperSize="9" orientation="portrait"/>
  <rowBreaks count="0" manualBreakCount="0">
    </rowBreaks>
</worksheet>
</file>