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<sst xmlns="http://schemas.openxmlformats.org/spreadsheetml/2006/main" count="35" uniqueCount="35">
  <si>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</si>
  <si>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MLB030</t>
  </si>
  <si>
    <t xml:space="preserve">m</t>
  </si>
  <si>
    <t xml:space="preserve">Cordón de madera.</t>
  </si>
  <si>
    <r>
      <rPr>
        <sz val="8.25"/>
        <color rgb="FF000000"/>
        <rFont val="Arial"/>
        <family val="2"/>
      </rPr>
      <t xml:space="preserve">Cordón de madera de pino pinaster (Pinus pinaster), de 18x6 cm de sección, color marrón, tratada en autoclave mediante el método Bethell, con clase de uso 4, fijado horizontalmente sobre base de hormigón masivo H-20, clase de exposición ambiental A1, tamaño máximo del agregado 19,0 mm, consistencia plástica de 20 cm de espesor y 10 cm de ancho a cada lado del cordón, colado desde camión, extendido y vibrado, con acabado reglado, según pendientes del proyecto y colocado sobre explanada con índice CBR &gt; 5 (California Bearing Ratio), no incluida en este precio.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</si>
  <si>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</si>
  <si>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</si>
  <si>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</si>
  <si>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</si>
  <si>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</si>
  <si>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</si>
  <si>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</si>
  <si>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mt10hmf080Ff</t>
  </si>
  <si>
    <t xml:space="preserve">m³</t>
  </si>
  <si>
    <t xml:space="preserve">Hormigón masivo H-20, clase de exposición ambiental A1, tamaño máximo del agregado 19 mm, consistencia plástica, elaborado, según CIRSOC 201 2005.</t>
  </si>
  <si>
    <t xml:space="preserve">mt18jbf010a</t>
  </si>
  <si>
    <t xml:space="preserve">m</t>
  </si>
  <si>
    <t xml:space="preserve">Cordón de madera de pino pinaster (Pinus pinaster), acabado cepillado, de 18x6 cm de sección y 122 cm de longitud, color marrón, con aristas redondeadas en la cara superior, tratada en autoclave mediante el método Bethell, con clase de uso 4.</t>
  </si>
  <si>
    <t xml:space="preserve">mt18mva085a</t>
  </si>
  <si>
    <t xml:space="preserve">Ud</t>
  </si>
  <si>
    <t xml:space="preserve">Tarugo expansivo metálico y tirafondo, para fijación de elementos de madera sobre soporte base de hormigón.</t>
  </si>
  <si>
    <t xml:space="preserve">Subtotal materiales:</t>
  </si>
  <si>
    <t xml:space="preserve">Mano de obra</t>
  </si>
  <si>
    <t xml:space="preserve">mo041</t>
  </si>
  <si>
    <t xml:space="preserve">h</t>
  </si>
  <si>
    <t xml:space="preserve">Oficial albañil de obra civil.</t>
  </si>
  <si>
    <t xml:space="preserve">mo087</t>
  </si>
  <si>
    <t xml:space="preserve">h</t>
  </si>
  <si>
    <t xml:space="preserve">Medio oficial albañil de obra civil.</t>
  </si>
  <si>
    <t xml:space="preserve">Subtotal mano de obra:</t>
  </si>
  <si>
    <t xml:space="preserve">Herramientas</t>
  </si>
  <si>
    <t xml:space="preserve">%</t>
  </si>
  <si>
    <t xml:space="preserve">Herramientas</t>
  </si>
  <si>
    <t xml:space="preserve">Coste de mantenimiento decenal: $ 1.671,16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</si>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</sst>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59" customWidth="1"/>
    <col min="3" max="3" width="1.02" customWidth="1"/>
    <col min="4" max="4" width="6.63" customWidth="1"/>
    <col min="5" max="5" width="72.25" customWidth="1"/>
    <col min="6" max="6" width="10.54" customWidth="1"/>
    <col min="7" max="7" width="13.43"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0.062</v>
      </c>
      <c r="G10" s="12">
        <v>3181.9</v>
      </c>
      <c r="H10" s="12">
        <f ca="1">ROUND(INDIRECT(ADDRESS(ROW()+(0), COLUMN()+(-2), 1))*INDIRECT(ADDRESS(ROW()+(0), COLUMN()+(-1), 1)), 2)</f>
        <v>197.28</v>
      </c>
    </row>
    <row r="11" spans="1:8" ht="34.50" thickBot="1" customHeight="1">
      <c r="A11" s="1" t="s">
        <v>15</v>
      </c>
      <c r="B11" s="1"/>
      <c r="C11" s="10" t="s">
        <v>16</v>
      </c>
      <c r="D11" s="10"/>
      <c r="E11" s="1" t="s">
        <v>17</v>
      </c>
      <c r="F11" s="11">
        <v>1.2</v>
      </c>
      <c r="G11" s="12">
        <v>151.89</v>
      </c>
      <c r="H11" s="12">
        <f ca="1">ROUND(INDIRECT(ADDRESS(ROW()+(0), COLUMN()+(-2), 1))*INDIRECT(ADDRESS(ROW()+(0), COLUMN()+(-1), 1)), 2)</f>
        <v>182.27</v>
      </c>
    </row>
    <row r="12" spans="1:8" ht="24.00" thickBot="1" customHeight="1">
      <c r="A12" s="1" t="s">
        <v>18</v>
      </c>
      <c r="B12" s="1"/>
      <c r="C12" s="10" t="s">
        <v>19</v>
      </c>
      <c r="D12" s="10"/>
      <c r="E12" s="1" t="s">
        <v>20</v>
      </c>
      <c r="F12" s="13">
        <v>1</v>
      </c>
      <c r="G12" s="14">
        <v>18.81</v>
      </c>
      <c r="H12" s="14">
        <f ca="1">ROUND(INDIRECT(ADDRESS(ROW()+(0), COLUMN()+(-2), 1))*INDIRECT(ADDRESS(ROW()+(0), COLUMN()+(-1), 1)), 2)</f>
        <v>18.81</v>
      </c>
    </row>
    <row r="13" spans="1:8" ht="13.50" thickBot="1" customHeight="1">
      <c r="A13" s="15"/>
      <c r="B13" s="15"/>
      <c r="C13" s="15"/>
      <c r="D13" s="15"/>
      <c r="E13" s="15"/>
      <c r="F13" s="9" t="s">
        <v>21</v>
      </c>
      <c r="G13" s="9"/>
      <c r="H13" s="17">
        <f ca="1">ROUND(SUM(INDIRECT(ADDRESS(ROW()+(-1), COLUMN()+(0), 1)),INDIRECT(ADDRESS(ROW()+(-2), COLUMN()+(0), 1)),INDIRECT(ADDRESS(ROW()+(-3), COLUMN()+(0), 1))), 2)</f>
        <v>398.36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0.283</v>
      </c>
      <c r="G15" s="12">
        <v>33952.7</v>
      </c>
      <c r="H15" s="12">
        <f ca="1">ROUND(INDIRECT(ADDRESS(ROW()+(0), COLUMN()+(-2), 1))*INDIRECT(ADDRESS(ROW()+(0), COLUMN()+(-1), 1)), 2)</f>
        <v>9608.6</v>
      </c>
    </row>
    <row r="16" spans="1:8" ht="13.50" thickBot="1" customHeight="1">
      <c r="A16" s="1" t="s">
        <v>26</v>
      </c>
      <c r="B16" s="1"/>
      <c r="C16" s="10" t="s">
        <v>27</v>
      </c>
      <c r="D16" s="10"/>
      <c r="E16" s="1" t="s">
        <v>28</v>
      </c>
      <c r="F16" s="13">
        <v>0.323</v>
      </c>
      <c r="G16" s="14">
        <v>25378.9</v>
      </c>
      <c r="H16" s="14">
        <f ca="1">ROUND(INDIRECT(ADDRESS(ROW()+(0), COLUMN()+(-2), 1))*INDIRECT(ADDRESS(ROW()+(0), COLUMN()+(-1), 1)), 2)</f>
        <v>8197.39</v>
      </c>
    </row>
    <row r="17" spans="1:8" ht="13.50" thickBot="1" customHeight="1">
      <c r="A17" s="15"/>
      <c r="B17" s="15"/>
      <c r="C17" s="15"/>
      <c r="D17" s="15"/>
      <c r="E17" s="15"/>
      <c r="F17" s="9" t="s">
        <v>29</v>
      </c>
      <c r="G17" s="9"/>
      <c r="H17" s="17">
        <f ca="1">ROUND(SUM(INDIRECT(ADDRESS(ROW()+(-1), COLUMN()+(0), 1)),INDIRECT(ADDRESS(ROW()+(-2), COLUMN()+(0), 1))), 2)</f>
        <v>17806</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18204.3</v>
      </c>
      <c r="H19" s="14">
        <f ca="1">ROUND(INDIRECT(ADDRESS(ROW()+(0), COLUMN()+(-2), 1))*INDIRECT(ADDRESS(ROW()+(0), COLUMN()+(-1), 1))/100, 2)</f>
        <v>364.09</v>
      </c>
    </row>
    <row r="20" spans="1:8" ht="13.50" thickBot="1" customHeight="1">
      <c r="A20" s="21" t="s">
        <v>33</v>
      </c>
      <c r="B20" s="21"/>
      <c r="C20" s="22"/>
      <c r="D20" s="22"/>
      <c r="E20" s="23"/>
      <c r="F20" s="24" t="s">
        <v>34</v>
      </c>
      <c r="G20" s="25"/>
      <c r="H20" s="26">
        <f ca="1">ROUND(SUM(INDIRECT(ADDRESS(ROW()+(-1), COLUMN()+(0), 1)),INDIRECT(ADDRESS(ROW()+(-3), COLUMN()+(0), 1)),INDIRECT(ADDRESS(ROW()+(-7), COLUMN()+(0), 1))), 2)</f>
        <v>18568.4</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