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<sst xmlns="http://schemas.openxmlformats.org/spreadsheetml/2006/main" count="46" uniqueCount="46">
  <si>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</si>
  <si>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IUS010</t>
  </si>
  <si>
    <t xml:space="preserve">m</t>
  </si>
  <si>
    <t xml:space="preserve">Colector enterrado de hormigón masivo.</t>
  </si>
  <si>
    <r>
      <rPr>
        <sz val="8.25"/>
        <color rgb="FF000000"/>
        <rFont val="Arial"/>
        <family val="2"/>
      </rPr>
      <t xml:space="preserve">Colector enterrado, formado por caño de hormigón masivo, fabricado por compresión radial, clase N (Normal), carga de rotura 90 kN/m², de 300 mm de diámetro nominal (interior), unión por tomacorriente y campana con junta elástica. El precio incluye los equipos y la maquinaria necesarios para el desplazamiento y la disposición en obra de los elementos, pero no incluye la excavación ni el relleno principal.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</si>
  <si>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</si>
  <si>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</si>
  <si>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</si>
  <si>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</si>
  <si>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</si>
  <si>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</si>
  <si>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</si>
  <si>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mt46thb010a</t>
  </si>
  <si>
    <t xml:space="preserve">m</t>
  </si>
  <si>
    <t xml:space="preserve">Caño de hormigón masivo, fabricado por compresión radial, clase N (Normal), carga de rotura 90 kN/m², de 300 mm de diámetro nominal (interior), unión por tomacorriente y campana con junta elástica, en tramos de 420 mm de diámetro exterior, 60 mm de espesor, 2400 mm de longitud útil, 2500 mm de longitud total, campana de 520 mm de diámetro exterior y 420 kg de peso, con junta de caucho EPDM, de deslizamiento y compresión, tipo arpón.</t>
  </si>
  <si>
    <t xml:space="preserve">mt46thb110a</t>
  </si>
  <si>
    <t xml:space="preserve">kg</t>
  </si>
  <si>
    <t xml:space="preserve">Lubricante para unión con junta elástica, en colectora enterrada de desagüe cloacal sin presión.</t>
  </si>
  <si>
    <t xml:space="preserve">mt01ara010a</t>
  </si>
  <si>
    <t xml:space="preserve">m³</t>
  </si>
  <si>
    <t xml:space="preserve">Arena con granulometría de 0 a 5 mm de diámetro, limpia.</t>
  </si>
  <si>
    <t xml:space="preserve">Subtotal materiales:</t>
  </si>
  <si>
    <t xml:space="preserve">Equipo</t>
  </si>
  <si>
    <t xml:space="preserve">mq04cag010b</t>
  </si>
  <si>
    <t xml:space="preserve">h</t>
  </si>
  <si>
    <t xml:space="preserve">Camión con grúa de hasta 10 t.</t>
  </si>
  <si>
    <t xml:space="preserve">mq01ret020b</t>
  </si>
  <si>
    <t xml:space="preserve">h</t>
  </si>
  <si>
    <t xml:space="preserve">Retrocargadora sobre neumáticos, de 70 kW.</t>
  </si>
  <si>
    <t xml:space="preserve">mq02rop020</t>
  </si>
  <si>
    <t xml:space="preserve">h</t>
  </si>
  <si>
    <t xml:space="preserve">Pisón vibrante de guiado manual, de 80 kg, con placa de 30x30 cm, tipo rana.</t>
  </si>
  <si>
    <t xml:space="preserve">Subtotal equipo:</t>
  </si>
  <si>
    <t xml:space="preserve">Mano de obra</t>
  </si>
  <si>
    <t xml:space="preserve">mo041</t>
  </si>
  <si>
    <t xml:space="preserve">h</t>
  </si>
  <si>
    <t xml:space="preserve">Oficial albañil de obra civil.</t>
  </si>
  <si>
    <t xml:space="preserve">mo087</t>
  </si>
  <si>
    <t xml:space="preserve">h</t>
  </si>
  <si>
    <t xml:space="preserve">Medio oficial albañil de obra civil.</t>
  </si>
  <si>
    <t xml:space="preserve">Subtotal mano de obra:</t>
  </si>
  <si>
    <t xml:space="preserve">Herramientas</t>
  </si>
  <si>
    <t xml:space="preserve">%</t>
  </si>
  <si>
    <t xml:space="preserve">Herramientas</t>
  </si>
  <si>
    <t xml:space="preserve">Coste de mantenimiento decenal: $ 470,31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</si>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</sst>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7.65" customWidth="1"/>
    <col min="4" max="4" width="70.38" customWidth="1"/>
    <col min="5" max="5" width="11.56" customWidth="1"/>
    <col min="6" max="6" width="14.45"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1.05</v>
      </c>
      <c r="F10" s="12">
        <v>130.8</v>
      </c>
      <c r="G10" s="12">
        <f ca="1">ROUND(INDIRECT(ADDRESS(ROW()+(0), COLUMN()+(-2), 1))*INDIRECT(ADDRESS(ROW()+(0), COLUMN()+(-1), 1)), 2)</f>
        <v>137.34</v>
      </c>
    </row>
    <row r="11" spans="1:7" ht="24.00" thickBot="1" customHeight="1">
      <c r="A11" s="1" t="s">
        <v>15</v>
      </c>
      <c r="B11" s="1"/>
      <c r="C11" s="10" t="s">
        <v>16</v>
      </c>
      <c r="D11" s="1" t="s">
        <v>17</v>
      </c>
      <c r="E11" s="11">
        <v>0.013</v>
      </c>
      <c r="F11" s="12">
        <v>34.4</v>
      </c>
      <c r="G11" s="12">
        <f ca="1">ROUND(INDIRECT(ADDRESS(ROW()+(0), COLUMN()+(-2), 1))*INDIRECT(ADDRESS(ROW()+(0), COLUMN()+(-1), 1)), 2)</f>
        <v>0.45</v>
      </c>
    </row>
    <row r="12" spans="1:7" ht="13.50" thickBot="1" customHeight="1">
      <c r="A12" s="1" t="s">
        <v>18</v>
      </c>
      <c r="B12" s="1"/>
      <c r="C12" s="10" t="s">
        <v>19</v>
      </c>
      <c r="D12" s="1" t="s">
        <v>20</v>
      </c>
      <c r="E12" s="13">
        <v>0.419</v>
      </c>
      <c r="F12" s="14">
        <v>174.89</v>
      </c>
      <c r="G12" s="14">
        <f ca="1">ROUND(INDIRECT(ADDRESS(ROW()+(0), COLUMN()+(-2), 1))*INDIRECT(ADDRESS(ROW()+(0), COLUMN()+(-1), 1)), 2)</f>
        <v>73.28</v>
      </c>
    </row>
    <row r="13" spans="1:7" ht="13.50" thickBot="1" customHeight="1">
      <c r="A13" s="15"/>
      <c r="B13" s="15"/>
      <c r="C13" s="15"/>
      <c r="D13" s="15"/>
      <c r="E13" s="9" t="s">
        <v>21</v>
      </c>
      <c r="F13" s="9"/>
      <c r="G13" s="17">
        <f ca="1">ROUND(SUM(INDIRECT(ADDRESS(ROW()+(-1), COLUMN()+(0), 1)),INDIRECT(ADDRESS(ROW()+(-2), COLUMN()+(0), 1)),INDIRECT(ADDRESS(ROW()+(-3), COLUMN()+(0), 1))), 2)</f>
        <v>211.07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0.114</v>
      </c>
      <c r="F15" s="12">
        <v>16029.9</v>
      </c>
      <c r="G15" s="12">
        <f ca="1">ROUND(INDIRECT(ADDRESS(ROW()+(0), COLUMN()+(-2), 1))*INDIRECT(ADDRESS(ROW()+(0), COLUMN()+(-1), 1)), 2)</f>
        <v>1827.4</v>
      </c>
    </row>
    <row r="16" spans="1:7" ht="13.50" thickBot="1" customHeight="1">
      <c r="A16" s="1" t="s">
        <v>26</v>
      </c>
      <c r="B16" s="1"/>
      <c r="C16" s="10" t="s">
        <v>27</v>
      </c>
      <c r="D16" s="1" t="s">
        <v>28</v>
      </c>
      <c r="E16" s="11">
        <v>0.054</v>
      </c>
      <c r="F16" s="12">
        <v>10453.8</v>
      </c>
      <c r="G16" s="12">
        <f ca="1">ROUND(INDIRECT(ADDRESS(ROW()+(0), COLUMN()+(-2), 1))*INDIRECT(ADDRESS(ROW()+(0), COLUMN()+(-1), 1)), 2)</f>
        <v>564.5</v>
      </c>
    </row>
    <row r="17" spans="1:7" ht="13.50" thickBot="1" customHeight="1">
      <c r="A17" s="1" t="s">
        <v>29</v>
      </c>
      <c r="B17" s="1"/>
      <c r="C17" s="10" t="s">
        <v>30</v>
      </c>
      <c r="D17" s="1" t="s">
        <v>31</v>
      </c>
      <c r="E17" s="13">
        <v>0.346</v>
      </c>
      <c r="F17" s="14">
        <v>1001.87</v>
      </c>
      <c r="G17" s="14">
        <f ca="1">ROUND(INDIRECT(ADDRESS(ROW()+(0), COLUMN()+(-2), 1))*INDIRECT(ADDRESS(ROW()+(0), COLUMN()+(-1), 1)), 2)</f>
        <v>346.65</v>
      </c>
    </row>
    <row r="18" spans="1:7" ht="13.50" thickBot="1" customHeight="1">
      <c r="A18" s="15"/>
      <c r="B18" s="15"/>
      <c r="C18" s="15"/>
      <c r="D18" s="15"/>
      <c r="E18" s="9" t="s">
        <v>32</v>
      </c>
      <c r="F18" s="9"/>
      <c r="G18" s="17">
        <f ca="1">ROUND(SUM(INDIRECT(ADDRESS(ROW()+(-1), COLUMN()+(0), 1)),INDIRECT(ADDRESS(ROW()+(-2), COLUMN()+(0), 1)),INDIRECT(ADDRESS(ROW()+(-3), COLUMN()+(0), 1))), 2)</f>
        <v>2738.55</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0.303</v>
      </c>
      <c r="F20" s="12">
        <v>11912.7</v>
      </c>
      <c r="G20" s="12">
        <f ca="1">ROUND(INDIRECT(ADDRESS(ROW()+(0), COLUMN()+(-2), 1))*INDIRECT(ADDRESS(ROW()+(0), COLUMN()+(-1), 1)), 2)</f>
        <v>3609.54</v>
      </c>
    </row>
    <row r="21" spans="1:7" ht="13.50" thickBot="1" customHeight="1">
      <c r="A21" s="1" t="s">
        <v>37</v>
      </c>
      <c r="B21" s="1"/>
      <c r="C21" s="10" t="s">
        <v>38</v>
      </c>
      <c r="D21" s="1" t="s">
        <v>39</v>
      </c>
      <c r="E21" s="13">
        <v>0.299</v>
      </c>
      <c r="F21" s="14">
        <v>8905.02</v>
      </c>
      <c r="G21" s="14">
        <f ca="1">ROUND(INDIRECT(ADDRESS(ROW()+(0), COLUMN()+(-2), 1))*INDIRECT(ADDRESS(ROW()+(0), COLUMN()+(-1), 1)), 2)</f>
        <v>2662.6</v>
      </c>
    </row>
    <row r="22" spans="1:7" ht="13.50" thickBot="1" customHeight="1">
      <c r="A22" s="15"/>
      <c r="B22" s="15"/>
      <c r="C22" s="15"/>
      <c r="D22" s="15"/>
      <c r="E22" s="9" t="s">
        <v>40</v>
      </c>
      <c r="F22" s="9"/>
      <c r="G22" s="17">
        <f ca="1">ROUND(SUM(INDIRECT(ADDRESS(ROW()+(-1), COLUMN()+(0), 1)),INDIRECT(ADDRESS(ROW()+(-2), COLUMN()+(0), 1))), 2)</f>
        <v>6272.14</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1)),INDIRECT(ADDRESS(ROW()+(-11), COLUMN()+(1), 1))), 2)</f>
        <v>9221.76</v>
      </c>
      <c r="G24" s="14">
        <f ca="1">ROUND(INDIRECT(ADDRESS(ROW()+(0), COLUMN()+(-2), 1))*INDIRECT(ADDRESS(ROW()+(0), COLUMN()+(-1), 1))/100, 2)</f>
        <v>184.44</v>
      </c>
    </row>
    <row r="25" spans="1:7" ht="13.50" thickBot="1" customHeight="1">
      <c r="A25" s="21" t="s">
        <v>44</v>
      </c>
      <c r="B25" s="21"/>
      <c r="C25" s="22"/>
      <c r="D25" s="23"/>
      <c r="E25" s="24" t="s">
        <v>45</v>
      </c>
      <c r="F25" s="25"/>
      <c r="G25" s="26">
        <f ca="1">ROUND(SUM(INDIRECT(ADDRESS(ROW()+(-1), COLUMN()+(0), 1)),INDIRECT(ADDRESS(ROW()+(-3), COLUMN()+(0), 1)),INDIRECT(ADDRESS(ROW()+(-7), COLUMN()+(0), 1)),INDIRECT(ADDRESS(ROW()+(-12), COLUMN()+(0), 1))), 2)</f>
        <v>9406.2</v>
      </c>
    </row>
  </sheetData>
  <mergeCells count="29">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