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<sst xmlns="http://schemas.openxmlformats.org/spreadsheetml/2006/main" count="46" uniqueCount="46">
  <si>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</si>
  <si>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</si>
  <si>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</si>
  <si>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</si>
  <si>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solera de 30 cm de espesor de hormigón armado H-35, clase de exposición ambiental A2+Q2, tamaño máximo del agregado 19,0 mm, consistencia muy plástica, encastre del cuerpo de la colectora 10 cm en dicha solera, ligeramente armada con malla soldada R 335 150x250 mm de acero AM 500 N y losa alrededor de la boca del cono de 150x150 cm y 20 cm de espesor de hormigón masivo H-35, clase de exposición ambiental A1+Q2, tamaño máximo del agregado 19,0 mm, consistencia muy plástica,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</si>
  <si>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</si>
  <si>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</si>
  <si>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</si>
  <si>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</si>
  <si>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</si>
  <si>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</si>
  <si>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</si>
  <si>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</si>
  <si>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</si>
  <si>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elaborado, según CIRSOC 201 2005.</t>
  </si>
  <si>
    <t xml:space="preserve">mt07ame080iwc</t>
  </si>
  <si>
    <t xml:space="preserve">m²</t>
  </si>
  <si>
    <t xml:space="preserve">Malla soldada R 335 separación 150x250 mm, con alambres longitudinales de 8 mm de diámetro y alambres transversales de 5,0 mm de diámetro, acero AM 500 N, según IRAM-IAS U 500-06.</t>
  </si>
  <si>
    <t xml:space="preserve">mt11ras150c</t>
  </si>
  <si>
    <t xml:space="preserve">Ud</t>
  </si>
  <si>
    <t xml:space="preserve">Pozo para toma de muestras, monobloque, de polietileno de alta densidad, de 800 mm de diámetro nominal y 2,5 m de altura nominal, con cono reductor de 600 mm de diámetro nominal en la boca, con los escalones instalados, base con superficie acanalada, caño pasante con corte para toma de muestras, de 400 mm de diámetro y manguito de unión con junta elástica en la entrada.</t>
  </si>
  <si>
    <t xml:space="preserve">mt10hmf080we</t>
  </si>
  <si>
    <t xml:space="preserve">m³</t>
  </si>
  <si>
    <t xml:space="preserve">Hormigón masivo H-35, clase de exposición ambiental A1+Q2, tamaño máximo del agregado 19 mm, consistencia muy plástica, elaborado, según CIRSOC 201 2005.</t>
  </si>
  <si>
    <t xml:space="preserve">mt46tpr010a</t>
  </si>
  <si>
    <t xml:space="preserve">Ud</t>
  </si>
  <si>
    <t xml:space="preserve">Tapa circular y marco de fundición dúctil de 660 mm de diámetro exterior y 40 mm de altura, paso libre de 550 mm, para boca de acceso, carga de rotura 125 kN. Tapa revestida con pintura bituminosa y marco sin cierre ni junta.</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</si>
  <si>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</si>
  <si>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</si>
  <si>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</si>
  <si>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</si>
  <si>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</si>
  <si>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</si>
  <si>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</si>
  <si>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</si>
  <si>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</si>
  <si>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</si>
  <si>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</si>
  <si>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</si>
  <si>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</si>
  <si>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</si>
  <si>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</si>
  <si>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</si>
  <si>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</si>
  <si>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$ 2.896,18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</si>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</sst>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7.49"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0.398</v>
      </c>
      <c r="G10" s="12">
        <v>2602.6</v>
      </c>
      <c r="H10" s="12">
        <f ca="1">ROUND(INDIRECT(ADDRESS(ROW()+(0), COLUMN()+(-2), 1))*INDIRECT(ADDRESS(ROW()+(0), COLUMN()+(-1), 1)), 2)</f>
        <v>1035.83</v>
      </c>
    </row>
    <row r="11" spans="1:8" ht="34.50" thickBot="1" customHeight="1">
      <c r="A11" s="1" t="s">
        <v>15</v>
      </c>
      <c r="B11" s="1"/>
      <c r="C11" s="1"/>
      <c r="D11" s="10" t="s">
        <v>16</v>
      </c>
      <c r="E11" s="1" t="s">
        <v>17</v>
      </c>
      <c r="F11" s="11">
        <v>1.327</v>
      </c>
      <c r="G11" s="12">
        <v>120.49</v>
      </c>
      <c r="H11" s="12">
        <f ca="1">ROUND(INDIRECT(ADDRESS(ROW()+(0), COLUMN()+(-2), 1))*INDIRECT(ADDRESS(ROW()+(0), COLUMN()+(-1), 1)), 2)</f>
        <v>159.89</v>
      </c>
    </row>
    <row r="12" spans="1:8" ht="55.50" thickBot="1" customHeight="1">
      <c r="A12" s="1" t="s">
        <v>18</v>
      </c>
      <c r="B12" s="1"/>
      <c r="C12" s="1"/>
      <c r="D12" s="10" t="s">
        <v>19</v>
      </c>
      <c r="E12" s="1" t="s">
        <v>20</v>
      </c>
      <c r="F12" s="11">
        <v>1</v>
      </c>
      <c r="G12" s="12">
        <v>15694.7</v>
      </c>
      <c r="H12" s="12">
        <f ca="1">ROUND(INDIRECT(ADDRESS(ROW()+(0), COLUMN()+(-2), 1))*INDIRECT(ADDRESS(ROW()+(0), COLUMN()+(-1), 1)), 2)</f>
        <v>15694.7</v>
      </c>
    </row>
    <row r="13" spans="1:8" ht="34.50" thickBot="1" customHeight="1">
      <c r="A13" s="1" t="s">
        <v>21</v>
      </c>
      <c r="B13" s="1"/>
      <c r="C13" s="1"/>
      <c r="D13" s="10" t="s">
        <v>22</v>
      </c>
      <c r="E13" s="1" t="s">
        <v>23</v>
      </c>
      <c r="F13" s="11">
        <v>0.349</v>
      </c>
      <c r="G13" s="12">
        <v>2562.52</v>
      </c>
      <c r="H13" s="12">
        <f ca="1">ROUND(INDIRECT(ADDRESS(ROW()+(0), COLUMN()+(-2), 1))*INDIRECT(ADDRESS(ROW()+(0), COLUMN()+(-1), 1)), 2)</f>
        <v>894.32</v>
      </c>
    </row>
    <row r="14" spans="1:8" ht="34.50" thickBot="1" customHeight="1">
      <c r="A14" s="1" t="s">
        <v>24</v>
      </c>
      <c r="B14" s="1"/>
      <c r="C14" s="1"/>
      <c r="D14" s="10" t="s">
        <v>25</v>
      </c>
      <c r="E14" s="1" t="s">
        <v>26</v>
      </c>
      <c r="F14" s="13">
        <v>1</v>
      </c>
      <c r="G14" s="14">
        <v>697.11</v>
      </c>
      <c r="H14" s="14">
        <f ca="1">ROUND(INDIRECT(ADDRESS(ROW()+(0), COLUMN()+(-2), 1))*INDIRECT(ADDRESS(ROW()+(0), COLUMN()+(-1), 1)), 2)</f>
        <v>697.11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18481.8</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0.256</v>
      </c>
      <c r="G17" s="14">
        <v>14154.9</v>
      </c>
      <c r="H17" s="14">
        <f ca="1">ROUND(INDIRECT(ADDRESS(ROW()+(0), COLUMN()+(-2), 1))*INDIRECT(ADDRESS(ROW()+(0), COLUMN()+(-1), 1)), 2)</f>
        <v>3623.66</v>
      </c>
    </row>
    <row r="18" spans="1:8" ht="13.50" thickBot="1" customHeight="1">
      <c r="A18" s="15"/>
      <c r="B18" s="15"/>
      <c r="C18" s="15"/>
      <c r="D18" s="15"/>
      <c r="E18" s="15"/>
      <c r="F18" s="9" t="s">
        <v>32</v>
      </c>
      <c r="G18" s="9"/>
      <c r="H18" s="17">
        <f ca="1">ROUND(SUM(INDIRECT(ADDRESS(ROW()+(-1), COLUMN()+(0), 1))), 2)</f>
        <v>3623.66</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2.119</v>
      </c>
      <c r="G20" s="12">
        <v>11912.7</v>
      </c>
      <c r="H20" s="12">
        <f ca="1">ROUND(INDIRECT(ADDRESS(ROW()+(0), COLUMN()+(-2), 1))*INDIRECT(ADDRESS(ROW()+(0), COLUMN()+(-1), 1)), 2)</f>
        <v>25242.9</v>
      </c>
    </row>
    <row r="21" spans="1:8" ht="13.50" thickBot="1" customHeight="1">
      <c r="A21" s="1" t="s">
        <v>37</v>
      </c>
      <c r="B21" s="1"/>
      <c r="C21" s="1"/>
      <c r="D21" s="10" t="s">
        <v>38</v>
      </c>
      <c r="E21" s="1" t="s">
        <v>39</v>
      </c>
      <c r="F21" s="13">
        <v>1.06</v>
      </c>
      <c r="G21" s="14">
        <v>8905.02</v>
      </c>
      <c r="H21" s="14">
        <f ca="1">ROUND(INDIRECT(ADDRESS(ROW()+(0), COLUMN()+(-2), 1))*INDIRECT(ADDRESS(ROW()+(0), COLUMN()+(-1), 1)), 2)</f>
        <v>9439.32</v>
      </c>
    </row>
    <row r="22" spans="1:8" ht="13.50" thickBot="1" customHeight="1">
      <c r="A22" s="15"/>
      <c r="B22" s="15"/>
      <c r="C22" s="15"/>
      <c r="D22" s="15"/>
      <c r="E22" s="15"/>
      <c r="F22" s="9" t="s">
        <v>40</v>
      </c>
      <c r="G22" s="9"/>
      <c r="H22" s="17">
        <f ca="1">ROUND(SUM(INDIRECT(ADDRESS(ROW()+(-1), COLUMN()+(0), 1)),INDIRECT(ADDRESS(ROW()+(-2), COLUMN()+(0), 1))), 2)</f>
        <v>34682.3</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56787.8</v>
      </c>
      <c r="H24" s="14">
        <f ca="1">ROUND(INDIRECT(ADDRESS(ROW()+(0), COLUMN()+(-2), 1))*INDIRECT(ADDRESS(ROW()+(0), COLUMN()+(-1), 1))/100, 2)</f>
        <v>1135.76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57923.5</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