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<sst xmlns="http://schemas.openxmlformats.org/spreadsheetml/2006/main" count="47" uniqueCount="47">
  <si>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</si>
  <si>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IUM015</t>
  </si>
  <si>
    <t xml:space="preserve">m</t>
  </si>
  <si>
    <t xml:space="preserve">Línea subterránea de 20 kV en canalización entubada.</t>
  </si>
  <si>
    <r>
      <rPr>
        <sz val="8.25"/>
        <color rgb="FF000000"/>
        <rFont val="Arial"/>
        <family val="2"/>
      </rPr>
      <t xml:space="preserve">Línea subterránea de 20 kV en canalización entubada bajo calzada formada por 3 cables unipolares, con conductor de aluminio, HEPRZ1, de 400 mm² de sección; dos caños protectores de polietileno de doble pared, de 200 mm de diámetro, resistencia a compresión mayor de 450 N, suministrado en barra, colocado sobre solera de hormigón no estructural HNE-15/B/20 de 5 cm de espesor y posterior relleno con el mismo hormigón hasta 10 cm por encima de la generatriz superior de la cañería; y canalización para telecomunicaciones compuesta de tetratubo de polietileno de alta densidad (PEAD/HDPE) libre de halógenos, color verde, de 4x40 mm de diámetro nominal y 3 mm de espesor formado por cuatro caños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</si>
  <si>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</si>
  <si>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</si>
  <si>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</si>
  <si>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</si>
  <si>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</si>
  <si>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</si>
  <si>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</si>
  <si>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mt10hmf080Ee</t>
  </si>
  <si>
    <t xml:space="preserve">m³</t>
  </si>
  <si>
    <t xml:space="preserve">Hormigón masivo H-15, clase de exposición ambiental A1, tamaño máximo del agregado 19 mm, consistencia muy plástica, elaborado, según CIRSOC 201 2005.</t>
  </si>
  <si>
    <t xml:space="preserve">mt35aia070fi</t>
  </si>
  <si>
    <t xml:space="preserve">m</t>
  </si>
  <si>
    <t xml:space="preserve">Caño rígido, suministrado en barra, de polietileno de doble pared (interior lisa y exterior corrugada), de color naranja, de 200 mm de diámetro nominal, para canalización enterrada, resistencia a la compresión 450 N, resistencia al impacto 40 julios, con grado de protección IP549. Incluso abrazaderas, elementos de sujeción y accesorios (curvas, manguitos, ramales a 90°, codos y curvas flexibles).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</si>
  <si>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</si>
  <si>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</si>
  <si>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caños iguales, unidos entre sí, con la pared interior estriada longitudinalmente y recubierta con silicona. Suministro: en rollos de 300 m de longitud.</t>
  </si>
  <si>
    <t xml:space="preserve">mt35cun500d</t>
  </si>
  <si>
    <t xml:space="preserve">m</t>
  </si>
  <si>
    <t xml:space="preserve">Cable unipolar HEPRZ1, siendo su tensión asignada de 12/20 kV, reacción al fuego clase Fca según UNE-EN 50575, con conductor de aluminio clase 2 de 400 mm² de sección, con aislamiento de etileno propileno de alto módulo (HEPR), pantalla de corona de hilos de cobre y techo de compuesto termoplástico a base de poliolefina libre de halógenos (Z1). Según UNE-HD 620-9E.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</si>
  <si>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</si>
  <si>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</si>
  <si>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</si>
  <si>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</si>
  <si>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</si>
  <si>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</si>
  <si>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</si>
  <si>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</si>
  <si>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</si>
  <si>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</si>
  <si>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</si>
  <si>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</si>
  <si>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</si>
  <si>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</si>
  <si>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</si>
  <si>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</si>
  <si>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</si>
  <si>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</si>
  <si>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</si>
  <si>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</si>
  <si>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</si>
  <si>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$ 3.686,11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</si>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</sst>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65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0.042</v>
      </c>
      <c r="F10" s="12">
        <v>2349.99</v>
      </c>
      <c r="G10" s="12">
        <f ca="1">ROUND(INDIRECT(ADDRESS(ROW()+(0), COLUMN()+(-2), 1))*INDIRECT(ADDRESS(ROW()+(0), COLUMN()+(-1), 1)), 2)</f>
        <v>98.7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8042.62</v>
      </c>
      <c r="G11" s="12">
        <f ca="1">ROUND(INDIRECT(ADDRESS(ROW()+(0), COLUMN()+(-2), 1))*INDIRECT(ADDRESS(ROW()+(0), COLUMN()+(-1), 1)), 2)</f>
        <v>16085.2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4826.37</v>
      </c>
      <c r="G12" s="12">
        <f ca="1">ROUND(INDIRECT(ADDRESS(ROW()+(0), COLUMN()+(-2), 1))*INDIRECT(ADDRESS(ROW()+(0), COLUMN()+(-1), 1)), 2)</f>
        <v>4826.37</v>
      </c>
    </row>
    <row r="13" spans="1:7" ht="55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13585.8</v>
      </c>
      <c r="G13" s="12">
        <f ca="1">ROUND(INDIRECT(ADDRESS(ROW()+(0), COLUMN()+(-2), 1))*INDIRECT(ADDRESS(ROW()+(0), COLUMN()+(-1), 1)), 2)</f>
        <v>40757.5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0.2</v>
      </c>
      <c r="F14" s="14">
        <v>603.6</v>
      </c>
      <c r="G14" s="14">
        <f ca="1">ROUND(INDIRECT(ADDRESS(ROW()+(0), COLUMN()+(-2), 1))*INDIRECT(ADDRESS(ROW()+(0), COLUMN()+(-1), 1)), 2)</f>
        <v>120.72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61888.5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0.035</v>
      </c>
      <c r="F17" s="12">
        <v>11912.7</v>
      </c>
      <c r="G17" s="12">
        <f ca="1">ROUND(INDIRECT(ADDRESS(ROW()+(0), COLUMN()+(-2), 1))*INDIRECT(ADDRESS(ROW()+(0), COLUMN()+(-1), 1)), 2)</f>
        <v>416.94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0.035</v>
      </c>
      <c r="F18" s="12">
        <v>8579.62</v>
      </c>
      <c r="G18" s="12">
        <f ca="1">ROUND(INDIRECT(ADDRESS(ROW()+(0), COLUMN()+(-2), 1))*INDIRECT(ADDRESS(ROW()+(0), COLUMN()+(-1), 1)), 2)</f>
        <v>300.29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0.48</v>
      </c>
      <c r="F19" s="12">
        <v>12241</v>
      </c>
      <c r="G19" s="12">
        <f ca="1">ROUND(INDIRECT(ADDRESS(ROW()+(0), COLUMN()+(-2), 1))*INDIRECT(ADDRESS(ROW()+(0), COLUMN()+(-1), 1)), 2)</f>
        <v>5875.69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0.427</v>
      </c>
      <c r="F20" s="14">
        <v>8888.07</v>
      </c>
      <c r="G20" s="14">
        <f ca="1">ROUND(INDIRECT(ADDRESS(ROW()+(0), COLUMN()+(-2), 1))*INDIRECT(ADDRESS(ROW()+(0), COLUMN()+(-1), 1)), 2)</f>
        <v>3795.21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1)),INDIRECT(ADDRESS(ROW()+(-3), COLUMN()+(0), 1)),INDIRECT(ADDRESS(ROW()+(-4), COLUMN()+(0), 1))), 2)</f>
        <v>10388.1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9"/>
      <c r="B23" s="19"/>
      <c r="C23" s="20" t="s">
        <v>43</v>
      </c>
      <c r="D23" s="19" t="s">
        <v>44</v>
      </c>
      <c r="E23" s="13">
        <v>2</v>
      </c>
      <c r="F23" s="14">
        <f ca="1">ROUND(SUM(INDIRECT(ADDRESS(ROW()+(-2), COLUMN()+(1), 1)),INDIRECT(ADDRESS(ROW()+(-8), COLUMN()+(1), 1))), 2)</f>
        <v>72276.6</v>
      </c>
      <c r="G23" s="14">
        <f ca="1">ROUND(INDIRECT(ADDRESS(ROW()+(0), COLUMN()+(-2), 1))*INDIRECT(ADDRESS(ROW()+(0), COLUMN()+(-1), 1))/100, 2)</f>
        <v>1445.53</v>
      </c>
    </row>
    <row r="24" spans="1:7" ht="13.50" thickBot="1" customHeight="1">
      <c r="A24" s="21" t="s">
        <v>45</v>
      </c>
      <c r="B24" s="21"/>
      <c r="C24" s="22"/>
      <c r="D24" s="23"/>
      <c r="E24" s="24" t="s">
        <v>46</v>
      </c>
      <c r="F24" s="25"/>
      <c r="G24" s="26">
        <f ca="1">ROUND(SUM(INDIRECT(ADDRESS(ROW()+(-1), COLUMN()+(0), 1)),INDIRECT(ADDRESS(ROW()+(-3), COLUMN()+(0), 1)),INDIRECT(ADDRESS(ROW()+(-9), COLUMN()+(0), 1))), 2)</f>
        <v>73722.1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